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1011iw\Desktop\2021_06_xx_共同分析ページ更新\関連ファイル\"/>
    </mc:Choice>
  </mc:AlternateContent>
  <xr:revisionPtr revIDLastSave="0" documentId="13_ncr:1_{4F34380C-6647-465E-9D25-EB4FACD323CC}" xr6:coauthVersionLast="45" xr6:coauthVersionMax="45" xr10:uidLastSave="{00000000-0000-0000-0000-000000000000}"/>
  <bookViews>
    <workbookView xWindow="-108" yWindow="-108" windowWidth="30936" windowHeight="16896" tabRatio="854" activeTab="1" xr2:uid="{00000000-000D-0000-FFFF-FFFF00000000}"/>
  </bookViews>
  <sheets>
    <sheet name="記入例" sheetId="16" r:id="rId1"/>
    <sheet name="Top" sheetId="2" r:id="rId2"/>
    <sheet name="DATA" sheetId="3" r:id="rId3"/>
    <sheet name="吸光光度用" sheetId="4" r:id="rId4"/>
    <sheet name="原子吸光用  " sheetId="5" r:id="rId5"/>
    <sheet name="ICP発光用 " sheetId="6" r:id="rId6"/>
    <sheet name="蛍光Ｘ線用" sheetId="10" r:id="rId7"/>
    <sheet name="ICP-MS用" sheetId="7" r:id="rId8"/>
    <sheet name="滴定用" sheetId="12" r:id="rId9"/>
    <sheet name="重量法用" sheetId="24" r:id="rId10"/>
    <sheet name="標準液 " sheetId="9" r:id="rId11"/>
  </sheets>
  <definedNames>
    <definedName name="_xlnm.Print_Area" localSheetId="2">DATA!$B$2:$L$41</definedName>
    <definedName name="_xlnm.Print_Area" localSheetId="7">'ICP-MS用'!$A$1:$F$24</definedName>
    <definedName name="_xlnm.Print_Area" localSheetId="5">'ICP発光用 '!$A$1:$H$35</definedName>
    <definedName name="_xlnm.Print_Area" localSheetId="1">Top!$A$1:$I$12</definedName>
    <definedName name="_xlnm.Print_Area" localSheetId="0">記入例!$A$1:$I$12</definedName>
    <definedName name="_xlnm.Print_Area" localSheetId="3">吸光光度用!$A$1:$J$15</definedName>
    <definedName name="_xlnm.Print_Area" localSheetId="6">蛍光Ｘ線用!$A$1:$G$30</definedName>
    <definedName name="_xlnm.Print_Area" localSheetId="4">'原子吸光用  '!$A$1:$I$26</definedName>
    <definedName name="_xlnm.Print_Area" localSheetId="9">重量法用!$A$1:$I$15</definedName>
    <definedName name="_xlnm.Print_Area" localSheetId="10">'標準液 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9" l="1"/>
  <c r="B29" i="9" s="1"/>
  <c r="B15" i="9" l="1"/>
  <c r="B14" i="9"/>
  <c r="B13" i="9"/>
  <c r="F6" i="12"/>
  <c r="E6" i="12"/>
  <c r="D6" i="12"/>
  <c r="C6" i="12"/>
  <c r="G9" i="10"/>
  <c r="F9" i="10"/>
  <c r="E9" i="10"/>
  <c r="D9" i="10"/>
  <c r="F9" i="7"/>
  <c r="E9" i="7"/>
  <c r="D9" i="7"/>
  <c r="C9" i="7"/>
  <c r="G9" i="6"/>
  <c r="F9" i="6"/>
  <c r="E9" i="6"/>
  <c r="D9" i="6"/>
  <c r="G8" i="5"/>
  <c r="F8" i="5"/>
  <c r="E8" i="5"/>
  <c r="D8" i="5"/>
  <c r="G8" i="4"/>
  <c r="F8" i="4"/>
  <c r="E8" i="4"/>
  <c r="D8" i="4"/>
  <c r="AC38" i="3" l="1"/>
  <c r="AB38" i="3"/>
  <c r="AA38" i="3"/>
  <c r="Z38" i="3"/>
  <c r="Y38" i="3"/>
  <c r="X38" i="3"/>
  <c r="V38" i="3"/>
  <c r="U38" i="3"/>
  <c r="P42" i="3"/>
  <c r="O42" i="3"/>
  <c r="N42" i="3"/>
  <c r="M42" i="3"/>
  <c r="L42" i="3"/>
  <c r="K42" i="3"/>
  <c r="I42" i="3"/>
  <c r="H42" i="3"/>
  <c r="D4" i="24"/>
  <c r="D2" i="24"/>
  <c r="D1" i="24"/>
  <c r="B26" i="9"/>
  <c r="B38" i="9" s="1"/>
  <c r="A17" i="2"/>
  <c r="B12" i="16"/>
  <c r="C7" i="3"/>
  <c r="B38" i="3" s="1"/>
  <c r="C8" i="3"/>
  <c r="D38" i="3" s="1"/>
  <c r="C9" i="3"/>
  <c r="F38" i="3" s="1"/>
  <c r="B28" i="9"/>
  <c r="B40" i="9" s="1"/>
  <c r="B27" i="9"/>
  <c r="B39" i="9" s="1"/>
  <c r="H38" i="3"/>
  <c r="A1" i="3"/>
  <c r="A36" i="3"/>
  <c r="G2" i="16"/>
  <c r="H2" i="16"/>
  <c r="B3" i="16"/>
  <c r="AU38" i="3"/>
  <c r="AV38" i="3"/>
  <c r="AX38" i="3"/>
  <c r="AY38" i="3"/>
  <c r="AZ38" i="3"/>
  <c r="BA38" i="3"/>
  <c r="BB38" i="3"/>
  <c r="BC38" i="3"/>
  <c r="I38" i="3"/>
  <c r="B25" i="9"/>
  <c r="B37" i="9" s="1"/>
  <c r="A25" i="9"/>
  <c r="A37" i="9" s="1"/>
  <c r="B41" i="9"/>
  <c r="P44" i="3"/>
  <c r="O44" i="3"/>
  <c r="N44" i="3"/>
  <c r="M44" i="3"/>
  <c r="L44" i="3"/>
  <c r="K44" i="3"/>
  <c r="I44" i="3"/>
  <c r="H44" i="3"/>
  <c r="P43" i="3"/>
  <c r="O43" i="3"/>
  <c r="N43" i="3"/>
  <c r="M43" i="3"/>
  <c r="L43" i="3"/>
  <c r="K43" i="3"/>
  <c r="I43" i="3"/>
  <c r="H43" i="3"/>
  <c r="AP38" i="3"/>
  <c r="AO38" i="3"/>
  <c r="AN38" i="3"/>
  <c r="AM38" i="3"/>
  <c r="AL38" i="3"/>
  <c r="AK38" i="3"/>
  <c r="AI38" i="3"/>
  <c r="AH38" i="3"/>
  <c r="A13" i="9"/>
  <c r="A14" i="9" s="1"/>
  <c r="A27" i="9" s="1"/>
  <c r="A39" i="9" s="1"/>
  <c r="E3" i="3"/>
  <c r="E7" i="3"/>
  <c r="C38" i="3" s="1"/>
  <c r="P41" i="3"/>
  <c r="O41" i="3"/>
  <c r="N41" i="3"/>
  <c r="M41" i="3"/>
  <c r="L41" i="3"/>
  <c r="K41" i="3"/>
  <c r="I41" i="3"/>
  <c r="H41" i="3"/>
  <c r="P38" i="3"/>
  <c r="O38" i="3"/>
  <c r="N38" i="3"/>
  <c r="M38" i="3"/>
  <c r="L38" i="3"/>
  <c r="K38" i="3"/>
  <c r="B3" i="2"/>
  <c r="C2" i="3"/>
  <c r="D3" i="3"/>
  <c r="M5" i="3"/>
  <c r="N5" i="3"/>
  <c r="O5" i="3"/>
  <c r="Z5" i="3"/>
  <c r="AA5" i="3"/>
  <c r="AB5" i="3"/>
  <c r="AC5" i="3"/>
  <c r="AD5" i="3"/>
  <c r="AE5" i="3"/>
  <c r="AF5" i="3"/>
  <c r="AG5" i="3"/>
  <c r="AH5" i="3"/>
  <c r="AI5" i="3"/>
  <c r="AJ5" i="3"/>
  <c r="H7" i="3"/>
  <c r="K13" i="3"/>
  <c r="K16" i="3"/>
  <c r="K19" i="3"/>
  <c r="E1" i="4"/>
  <c r="E2" i="4"/>
  <c r="E4" i="4"/>
  <c r="E1" i="5"/>
  <c r="E2" i="5"/>
  <c r="E4" i="5"/>
  <c r="E1" i="6"/>
  <c r="E2" i="6"/>
  <c r="E4" i="6"/>
  <c r="D1" i="7"/>
  <c r="D2" i="7"/>
  <c r="D4" i="7"/>
  <c r="F1" i="10"/>
  <c r="F2" i="10"/>
  <c r="F4" i="10"/>
  <c r="D1" i="12"/>
  <c r="D2" i="12"/>
  <c r="D4" i="12"/>
  <c r="E1" i="9"/>
  <c r="E2" i="9"/>
  <c r="E4" i="9"/>
  <c r="A16" i="9" l="1"/>
  <c r="A29" i="9" s="1"/>
  <c r="A41" i="9" s="1"/>
  <c r="A15" i="9"/>
  <c r="A28" i="9" s="1"/>
  <c r="A40" i="9" s="1"/>
  <c r="A26" i="9"/>
  <c r="A38" i="9" s="1"/>
  <c r="D13" i="3"/>
  <c r="E38" i="3"/>
  <c r="D14" i="3"/>
  <c r="D15" i="3"/>
  <c r="D16" i="3"/>
  <c r="J43" i="3" l="1"/>
  <c r="AJ38" i="3"/>
  <c r="AW38" i="3"/>
  <c r="J44" i="3"/>
  <c r="J42" i="3"/>
  <c r="W38" i="3"/>
  <c r="J38" i="3"/>
  <c r="J41" i="3"/>
</calcChain>
</file>

<file path=xl/sharedStrings.xml><?xml version="1.0" encoding="utf-8"?>
<sst xmlns="http://schemas.openxmlformats.org/spreadsheetml/2006/main" count="547" uniqueCount="301">
  <si>
    <t>報告年月日</t>
  </si>
  <si>
    <t>機関番号</t>
  </si>
  <si>
    <t>機関名</t>
  </si>
  <si>
    <t>試料番号</t>
  </si>
  <si>
    <t>機関所在地</t>
  </si>
  <si>
    <t>ＴＥＬ</t>
  </si>
  <si>
    <t>ＦＡＸ</t>
  </si>
  <si>
    <t>Ｅ-Ｍａｉｌ</t>
  </si>
  <si>
    <t xml:space="preserve">共同研究分析結果報告書 </t>
  </si>
  <si>
    <t xml:space="preserve"> </t>
  </si>
  <si>
    <t>分析結果報告シート</t>
  </si>
  <si>
    <t>S1</t>
  </si>
  <si>
    <t>S2</t>
  </si>
  <si>
    <t>S Pre</t>
  </si>
  <si>
    <t>S Anal</t>
  </si>
  <si>
    <t>Cu 1</t>
  </si>
  <si>
    <t>Cu 2</t>
  </si>
  <si>
    <t>Cu Pre</t>
  </si>
  <si>
    <t>Cu Anal</t>
  </si>
  <si>
    <t>Fe 1</t>
  </si>
  <si>
    <t>Fe 2</t>
  </si>
  <si>
    <t>Fe Pre</t>
  </si>
  <si>
    <t>Fe Anal</t>
  </si>
  <si>
    <t>機関番号 *1</t>
  </si>
  <si>
    <t>試料番号 *1</t>
  </si>
  <si>
    <t>分析成分</t>
  </si>
  <si>
    <t>実施日
*2</t>
  </si>
  <si>
    <t>（１）</t>
  </si>
  <si>
    <t>（２）</t>
  </si>
  <si>
    <t>分析者氏名</t>
  </si>
  <si>
    <t>発色試薬</t>
  </si>
  <si>
    <t>測定波長　nm</t>
  </si>
  <si>
    <t>　</t>
  </si>
  <si>
    <t>分析線波長　nm</t>
  </si>
  <si>
    <t>フレーム法</t>
  </si>
  <si>
    <t>可燃ガス</t>
  </si>
  <si>
    <t>種類</t>
  </si>
  <si>
    <t>助燃ガス</t>
  </si>
  <si>
    <t>測光の高さ</t>
  </si>
  <si>
    <t>mm</t>
  </si>
  <si>
    <t>ファーネス法</t>
  </si>
  <si>
    <t>シースガス</t>
  </si>
  <si>
    <t>炉の材質</t>
  </si>
  <si>
    <t>試料注入量</t>
  </si>
  <si>
    <t>測定元素</t>
  </si>
  <si>
    <t>原子線</t>
  </si>
  <si>
    <t>イオン線</t>
  </si>
  <si>
    <t>プラズマ　条件</t>
  </si>
  <si>
    <t>高周波出力　kW</t>
  </si>
  <si>
    <t>測光</t>
  </si>
  <si>
    <t>検量線測定点数（Blank を含める）</t>
  </si>
  <si>
    <t>内部標準元素</t>
  </si>
  <si>
    <t>添加量（測定時の濃度）</t>
  </si>
  <si>
    <t>検出器電圧　kV</t>
  </si>
  <si>
    <t>サンプリング深さ　mm</t>
  </si>
  <si>
    <t>プラズマガス流量　L/min</t>
  </si>
  <si>
    <t>ネブライザーの種類</t>
  </si>
  <si>
    <t>測定</t>
  </si>
  <si>
    <t>検量線測定点数</t>
  </si>
  <si>
    <t>波長分散</t>
  </si>
  <si>
    <t>エネルギー分散</t>
  </si>
  <si>
    <t>定量方法</t>
  </si>
  <si>
    <t>標準液</t>
  </si>
  <si>
    <t>Ａのシートに記入</t>
  </si>
  <si>
    <t>Bのシートに記入</t>
  </si>
  <si>
    <t>Cのシートに記入</t>
  </si>
  <si>
    <t>＜シートA＞</t>
  </si>
  <si>
    <t>試料名</t>
  </si>
  <si>
    <t>製造会社名</t>
  </si>
  <si>
    <t>＜シートB＞</t>
  </si>
  <si>
    <t>＜シートC＞</t>
  </si>
  <si>
    <t>該当元素に○をつける</t>
  </si>
  <si>
    <t>　</t>
    <phoneticPr fontId="11"/>
  </si>
  <si>
    <t>機関名 *1</t>
    <rPh sb="0" eb="3">
      <t>キカンメイ</t>
    </rPh>
    <phoneticPr fontId="11"/>
  </si>
  <si>
    <t>単位</t>
    <rPh sb="0" eb="2">
      <t>タンイ</t>
    </rPh>
    <phoneticPr fontId="11"/>
  </si>
  <si>
    <t>氏名 *1</t>
    <phoneticPr fontId="11"/>
  </si>
  <si>
    <t>分析者氏名 *1</t>
    <phoneticPr fontId="11"/>
  </si>
  <si>
    <t>年数     *3</t>
    <phoneticPr fontId="11"/>
  </si>
  <si>
    <t>測定値 *4</t>
    <phoneticPr fontId="11"/>
  </si>
  <si>
    <t>測定方法
*5</t>
    <phoneticPr fontId="11"/>
  </si>
  <si>
    <t>前処理
方法 *5</t>
    <phoneticPr fontId="11"/>
  </si>
  <si>
    <t>%</t>
  </si>
  <si>
    <t>カタログ品番</t>
    <rPh sb="4" eb="6">
      <t>ヒンバン</t>
    </rPh>
    <phoneticPr fontId="11"/>
  </si>
  <si>
    <t>メーカー</t>
    <phoneticPr fontId="11"/>
  </si>
  <si>
    <t>型番</t>
    <rPh sb="0" eb="2">
      <t>カタバン</t>
    </rPh>
    <phoneticPr fontId="11"/>
  </si>
  <si>
    <t>方式</t>
    <rPh sb="0" eb="2">
      <t>ホウシキ</t>
    </rPh>
    <phoneticPr fontId="11"/>
  </si>
  <si>
    <t/>
  </si>
  <si>
    <t>分析担当者[2]</t>
    <phoneticPr fontId="11"/>
  </si>
  <si>
    <t>識別符号[1]</t>
    <rPh sb="0" eb="2">
      <t>シキベツ</t>
    </rPh>
    <rPh sb="2" eb="4">
      <t>フゴウ</t>
    </rPh>
    <phoneticPr fontId="11"/>
  </si>
  <si>
    <t>滴定の種類</t>
    <rPh sb="0" eb="2">
      <t>テキテイ</t>
    </rPh>
    <rPh sb="3" eb="5">
      <t>シュルイ</t>
    </rPh>
    <phoneticPr fontId="11"/>
  </si>
  <si>
    <t>記入例</t>
    <rPh sb="0" eb="2">
      <t>キニュウ</t>
    </rPh>
    <rPh sb="2" eb="3">
      <t>レイ</t>
    </rPh>
    <phoneticPr fontId="11"/>
  </si>
  <si>
    <t>指示薬の種類</t>
    <rPh sb="0" eb="3">
      <t>シジヤク</t>
    </rPh>
    <rPh sb="4" eb="6">
      <t>シュルイ</t>
    </rPh>
    <phoneticPr fontId="11"/>
  </si>
  <si>
    <t>当量点での色変化</t>
    <rPh sb="0" eb="3">
      <t>トウリョウテン</t>
    </rPh>
    <rPh sb="2" eb="3">
      <t>テン</t>
    </rPh>
    <rPh sb="5" eb="6">
      <t>イロ</t>
    </rPh>
    <rPh sb="6" eb="8">
      <t>ヘンカ</t>
    </rPh>
    <phoneticPr fontId="11"/>
  </si>
  <si>
    <t>加熱の有無</t>
    <rPh sb="0" eb="2">
      <t>カネツ</t>
    </rPh>
    <rPh sb="3" eb="5">
      <t>ウム</t>
    </rPh>
    <phoneticPr fontId="11"/>
  </si>
  <si>
    <t>酢酸ナトリウム</t>
    <rPh sb="0" eb="2">
      <t>サクサン</t>
    </rPh>
    <phoneticPr fontId="11"/>
  </si>
  <si>
    <t>無色→赤紫色</t>
    <rPh sb="0" eb="2">
      <t>ムショク</t>
    </rPh>
    <rPh sb="3" eb="4">
      <t>アカ</t>
    </rPh>
    <rPh sb="4" eb="5">
      <t>ムラサキ</t>
    </rPh>
    <rPh sb="5" eb="6">
      <t>イロ</t>
    </rPh>
    <phoneticPr fontId="11"/>
  </si>
  <si>
    <t>直接滴定・逆滴定の別</t>
    <rPh sb="0" eb="2">
      <t>チョクセツ</t>
    </rPh>
    <rPh sb="2" eb="4">
      <t>テキテイ</t>
    </rPh>
    <rPh sb="5" eb="6">
      <t>ギャク</t>
    </rPh>
    <rPh sb="6" eb="8">
      <t>テキテイ</t>
    </rPh>
    <rPh sb="9" eb="10">
      <t>ベツ</t>
    </rPh>
    <phoneticPr fontId="11"/>
  </si>
  <si>
    <t>試料溶液の採取量</t>
    <rPh sb="0" eb="2">
      <t>シリョウ</t>
    </rPh>
    <rPh sb="2" eb="4">
      <t>ヨウエキ</t>
    </rPh>
    <rPh sb="5" eb="7">
      <t>サイシュ</t>
    </rPh>
    <rPh sb="7" eb="8">
      <t>リョウ</t>
    </rPh>
    <phoneticPr fontId="11"/>
  </si>
  <si>
    <t>約3.0</t>
    <rPh sb="0" eb="1">
      <t>ヤク</t>
    </rPh>
    <phoneticPr fontId="11"/>
  </si>
  <si>
    <t>マスキング剤</t>
    <rPh sb="5" eb="6">
      <t>ザイ</t>
    </rPh>
    <phoneticPr fontId="11"/>
  </si>
  <si>
    <t>滴定溶液</t>
    <rPh sb="0" eb="2">
      <t>テキテイ</t>
    </rPh>
    <rPh sb="2" eb="3">
      <t>ヨウ</t>
    </rPh>
    <rPh sb="3" eb="4">
      <t>エキ</t>
    </rPh>
    <phoneticPr fontId="11"/>
  </si>
  <si>
    <t>緩衝溶液</t>
    <rPh sb="0" eb="2">
      <t>カンショウ</t>
    </rPh>
    <rPh sb="2" eb="4">
      <t>ヨウエキ</t>
    </rPh>
    <phoneticPr fontId="11"/>
  </si>
  <si>
    <t>滴定開始時のｐＨ</t>
    <rPh sb="0" eb="2">
      <t>テキテイ</t>
    </rPh>
    <rPh sb="2" eb="4">
      <t>カイシ</t>
    </rPh>
    <rPh sb="4" eb="5">
      <t>ジ</t>
    </rPh>
    <phoneticPr fontId="11"/>
  </si>
  <si>
    <t>滴定方法</t>
    <rPh sb="0" eb="2">
      <t>テキテイ</t>
    </rPh>
    <rPh sb="2" eb="4">
      <t>ホウホウ</t>
    </rPh>
    <phoneticPr fontId="11"/>
  </si>
  <si>
    <t>ビュレット、滴定装置など</t>
    <rPh sb="6" eb="8">
      <t>テキテイ</t>
    </rPh>
    <rPh sb="8" eb="10">
      <t>ソウチ</t>
    </rPh>
    <phoneticPr fontId="11"/>
  </si>
  <si>
    <t>　</t>
    <phoneticPr fontId="11"/>
  </si>
  <si>
    <t>滴定溶液の標定方法</t>
    <rPh sb="0" eb="2">
      <t>テキテイ</t>
    </rPh>
    <rPh sb="2" eb="3">
      <t>ヨウ</t>
    </rPh>
    <rPh sb="3" eb="4">
      <t>エキ</t>
    </rPh>
    <rPh sb="5" eb="6">
      <t>ヒョウテイ</t>
    </rPh>
    <rPh sb="7" eb="9">
      <t>ホウホウ</t>
    </rPh>
    <phoneticPr fontId="11"/>
  </si>
  <si>
    <t>最少滴下体積</t>
    <rPh sb="0" eb="2">
      <t>サイショウテキカリョウ</t>
    </rPh>
    <rPh sb="2" eb="4">
      <t>テキカタイセキ</t>
    </rPh>
    <phoneticPr fontId="11"/>
  </si>
  <si>
    <t>なし</t>
    <phoneticPr fontId="11"/>
  </si>
  <si>
    <t>中和滴定、キレート滴定</t>
    <rPh sb="0" eb="2">
      <t>チュウワ</t>
    </rPh>
    <rPh sb="2" eb="4">
      <t>テキテイ</t>
    </rPh>
    <phoneticPr fontId="11"/>
  </si>
  <si>
    <t>直接滴定 / 逆滴定</t>
    <rPh sb="0" eb="2">
      <t>チョクセツ</t>
    </rPh>
    <rPh sb="2" eb="4">
      <t>テキテイ</t>
    </rPh>
    <phoneticPr fontId="11"/>
  </si>
  <si>
    <t>フェノールフタレイン、XO</t>
    <phoneticPr fontId="11"/>
  </si>
  <si>
    <t>0.1mol/L　NaOH、0.01 mol/L EDTA</t>
    <phoneticPr fontId="11"/>
  </si>
  <si>
    <t>0.1mol/L　シュウ酸、なし(恒量化後標準として使用）</t>
    <phoneticPr fontId="11"/>
  </si>
  <si>
    <t>機関名</t>
    <phoneticPr fontId="11"/>
  </si>
  <si>
    <t>機器・操作法報告シート（滴定法用：B）</t>
    <phoneticPr fontId="11"/>
  </si>
  <si>
    <t>識別符号*1</t>
  </si>
  <si>
    <t>氏名 *1</t>
  </si>
  <si>
    <t>機関名 *1</t>
  </si>
  <si>
    <t>分析者氏名 *1</t>
  </si>
  <si>
    <t>年数     *3</t>
  </si>
  <si>
    <t>単位</t>
  </si>
  <si>
    <t>前処理
方法 *5</t>
  </si>
  <si>
    <t>測定方法
*5</t>
  </si>
  <si>
    <t>:</t>
  </si>
  <si>
    <t>a</t>
    <phoneticPr fontId="11"/>
  </si>
  <si>
    <t>○○○○産業技術センター</t>
    <rPh sb="4" eb="6">
      <t>サンギョウ</t>
    </rPh>
    <rPh sb="6" eb="8">
      <t>ギジュツ</t>
    </rPh>
    <phoneticPr fontId="11"/>
  </si>
  <si>
    <t>分析　優</t>
    <rPh sb="0" eb="2">
      <t>ブンセキ</t>
    </rPh>
    <rPh sb="3" eb="4">
      <t>スグル</t>
    </rPh>
    <phoneticPr fontId="11"/>
  </si>
  <si>
    <t>○○県××市△△△町123-45</t>
    <rPh sb="2" eb="3">
      <t>ケン</t>
    </rPh>
    <rPh sb="5" eb="6">
      <t>シ</t>
    </rPh>
    <rPh sb="9" eb="10">
      <t>マチ</t>
    </rPh>
    <phoneticPr fontId="11"/>
  </si>
  <si>
    <t>備考</t>
    <rPh sb="0" eb="2">
      <t>ビコウ</t>
    </rPh>
    <phoneticPr fontId="11"/>
  </si>
  <si>
    <t>保証期限</t>
    <rPh sb="2" eb="4">
      <t>キゲン</t>
    </rPh>
    <phoneticPr fontId="11"/>
  </si>
  <si>
    <t>出発物質名</t>
    <phoneticPr fontId="11"/>
  </si>
  <si>
    <t>液性</t>
    <phoneticPr fontId="11"/>
  </si>
  <si>
    <r>
      <t>＜元素ごとに調製方法について詳細に記載する</t>
    </r>
    <r>
      <rPr>
        <sz val="11"/>
        <rFont val="ＭＳ Ｐゴシック"/>
        <family val="3"/>
        <charset val="128"/>
      </rPr>
      <t>＞(書式は自由)</t>
    </r>
    <phoneticPr fontId="11"/>
  </si>
  <si>
    <t>シート1</t>
    <phoneticPr fontId="11"/>
  </si>
  <si>
    <t>シート2</t>
    <phoneticPr fontId="11"/>
  </si>
  <si>
    <t>シート4</t>
    <phoneticPr fontId="11"/>
  </si>
  <si>
    <t>＜太枠内のみご記入ください。＞</t>
    <rPh sb="1" eb="2">
      <t>フト</t>
    </rPh>
    <rPh sb="2" eb="4">
      <t>ワクナイ</t>
    </rPh>
    <rPh sb="7" eb="9">
      <t>キニュウ</t>
    </rPh>
    <phoneticPr fontId="11"/>
  </si>
  <si>
    <t>*1 表書きから引用されます。このページでの編集不可。</t>
    <phoneticPr fontId="11"/>
  </si>
  <si>
    <r>
      <t>*5 分類記号を</t>
    </r>
    <r>
      <rPr>
        <sz val="11"/>
        <color indexed="10"/>
        <rFont val="ＭＳ Ｐゴシック"/>
        <family val="3"/>
        <charset val="128"/>
      </rPr>
      <t>半角</t>
    </r>
    <r>
      <rPr>
        <sz val="11"/>
        <rFont val="ＭＳ Ｐゴシック"/>
        <family val="3"/>
        <charset val="128"/>
      </rPr>
      <t>で記入（「報告書について：4.報告書記載の説明」参照）</t>
    </r>
    <rPh sb="25" eb="27">
      <t>ホウコク</t>
    </rPh>
    <rPh sb="27" eb="28">
      <t>ショ</t>
    </rPh>
    <rPh sb="28" eb="30">
      <t>キサイ</t>
    </rPh>
    <rPh sb="31" eb="33">
      <t>セツメイ</t>
    </rPh>
    <phoneticPr fontId="11"/>
  </si>
  <si>
    <t>%</t>
    <phoneticPr fontId="11"/>
  </si>
  <si>
    <t>項目</t>
    <rPh sb="0" eb="2">
      <t>コウモク</t>
    </rPh>
    <phoneticPr fontId="11"/>
  </si>
  <si>
    <t>　【記入例】</t>
    <rPh sb="2" eb="3">
      <t>キ</t>
    </rPh>
    <rPh sb="3" eb="4">
      <t>ニュウ</t>
    </rPh>
    <rPh sb="4" eb="5">
      <t>レイ</t>
    </rPh>
    <phoneticPr fontId="11"/>
  </si>
  <si>
    <t>120分</t>
    <rPh sb="3" eb="4">
      <t>フン</t>
    </rPh>
    <phoneticPr fontId="11"/>
  </si>
  <si>
    <t>放冷時間（分）</t>
    <rPh sb="0" eb="1">
      <t>ホウ</t>
    </rPh>
    <rPh sb="1" eb="2">
      <t>レイ</t>
    </rPh>
    <rPh sb="2" eb="4">
      <t>ジカン</t>
    </rPh>
    <rPh sb="5" eb="6">
      <t>フン</t>
    </rPh>
    <phoneticPr fontId="11"/>
  </si>
  <si>
    <t>電気炉</t>
    <rPh sb="0" eb="3">
      <t>デンキロ</t>
    </rPh>
    <phoneticPr fontId="11"/>
  </si>
  <si>
    <t>60分</t>
    <rPh sb="2" eb="3">
      <t>フン</t>
    </rPh>
    <phoneticPr fontId="11"/>
  </si>
  <si>
    <t>加熱温度（℃）</t>
    <rPh sb="0" eb="2">
      <t>カネツ</t>
    </rPh>
    <rPh sb="2" eb="4">
      <t>オンド</t>
    </rPh>
    <phoneticPr fontId="11"/>
  </si>
  <si>
    <t>加熱時間（分）</t>
    <rPh sb="0" eb="2">
      <t>カネツ</t>
    </rPh>
    <rPh sb="2" eb="4">
      <t>ジカン</t>
    </rPh>
    <rPh sb="5" eb="6">
      <t>フン</t>
    </rPh>
    <phoneticPr fontId="11"/>
  </si>
  <si>
    <t>*2 各分析成分の分析開始日とする。</t>
    <phoneticPr fontId="11"/>
  </si>
  <si>
    <t>シート1</t>
    <phoneticPr fontId="11"/>
  </si>
  <si>
    <t>分析担当者[2]</t>
    <phoneticPr fontId="11"/>
  </si>
  <si>
    <t xml:space="preserve"> </t>
    <phoneticPr fontId="11"/>
  </si>
  <si>
    <t>再脱水</t>
    <rPh sb="0" eb="1">
      <t>サイ</t>
    </rPh>
    <rPh sb="1" eb="3">
      <t>ダッスイ</t>
    </rPh>
    <phoneticPr fontId="11"/>
  </si>
  <si>
    <t>沈殿灰化条件</t>
    <rPh sb="0" eb="2">
      <t>チンデン</t>
    </rPh>
    <rPh sb="2" eb="4">
      <t>カイカ</t>
    </rPh>
    <rPh sb="4" eb="6">
      <t>ジョウケン</t>
    </rPh>
    <phoneticPr fontId="11"/>
  </si>
  <si>
    <t>放冷条件</t>
    <rPh sb="0" eb="1">
      <t>ホウ</t>
    </rPh>
    <rPh sb="1" eb="2">
      <t>レイ</t>
    </rPh>
    <rPh sb="2" eb="4">
      <t>ジョウケン</t>
    </rPh>
    <phoneticPr fontId="11"/>
  </si>
  <si>
    <t>シリカゲル</t>
    <phoneticPr fontId="11"/>
  </si>
  <si>
    <t>分析項目</t>
    <rPh sb="2" eb="4">
      <t>コウモク</t>
    </rPh>
    <phoneticPr fontId="11"/>
  </si>
  <si>
    <t xml:space="preserve">検量線法: 標準物質の内容　
FP法　等: 使用ソフトウェア　 </t>
    <phoneticPr fontId="11"/>
  </si>
  <si>
    <t>分析時の試料の形状</t>
    <phoneticPr fontId="11"/>
  </si>
  <si>
    <t>対陰極</t>
    <phoneticPr fontId="11"/>
  </si>
  <si>
    <t>電圧　kV</t>
    <phoneticPr fontId="11"/>
  </si>
  <si>
    <t>電流　mA</t>
    <phoneticPr fontId="11"/>
  </si>
  <si>
    <t>フィルター又は二次ターゲット</t>
    <phoneticPr fontId="11"/>
  </si>
  <si>
    <t>分光結晶の種類</t>
    <phoneticPr fontId="11"/>
  </si>
  <si>
    <t>分析線の波長　nm</t>
    <phoneticPr fontId="11"/>
  </si>
  <si>
    <t>波高分析器の使用条件</t>
    <phoneticPr fontId="11"/>
  </si>
  <si>
    <t>検出器</t>
    <phoneticPr fontId="11"/>
  </si>
  <si>
    <t>分析項目</t>
    <rPh sb="0" eb="2">
      <t>ブンセキ</t>
    </rPh>
    <rPh sb="2" eb="4">
      <t>コウモク</t>
    </rPh>
    <phoneticPr fontId="11"/>
  </si>
  <si>
    <t>10 mL</t>
    <phoneticPr fontId="11"/>
  </si>
  <si>
    <t>0.04 mL</t>
    <phoneticPr fontId="11"/>
  </si>
  <si>
    <r>
      <t>測定　質量/電荷比　</t>
    </r>
    <r>
      <rPr>
        <i/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/</t>
    </r>
    <r>
      <rPr>
        <i/>
        <sz val="11"/>
        <rFont val="ＭＳ Ｐゴシック"/>
        <family val="3"/>
        <charset val="128"/>
      </rPr>
      <t>z</t>
    </r>
    <rPh sb="6" eb="8">
      <t>デンカ</t>
    </rPh>
    <rPh sb="8" eb="9">
      <t>ヒ</t>
    </rPh>
    <phoneticPr fontId="11"/>
  </si>
  <si>
    <r>
      <t>測定質量数　</t>
    </r>
    <r>
      <rPr>
        <i/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/</t>
    </r>
    <r>
      <rPr>
        <i/>
        <sz val="11"/>
        <rFont val="ＭＳ Ｐゴシック"/>
        <family val="3"/>
        <charset val="128"/>
      </rPr>
      <t>e</t>
    </r>
    <phoneticPr fontId="11"/>
  </si>
  <si>
    <t>有</t>
    <rPh sb="0" eb="1">
      <t>アリ</t>
    </rPh>
    <phoneticPr fontId="11"/>
  </si>
  <si>
    <t>無</t>
    <rPh sb="0" eb="1">
      <t>ナ</t>
    </rPh>
    <phoneticPr fontId="11"/>
  </si>
  <si>
    <t>有</t>
    <rPh sb="0" eb="1">
      <t>ユウ</t>
    </rPh>
    <phoneticPr fontId="11"/>
  </si>
  <si>
    <t>入力リスト</t>
    <rPh sb="0" eb="2">
      <t>ニュウリョク</t>
    </rPh>
    <phoneticPr fontId="11"/>
  </si>
  <si>
    <t>加熱の有無</t>
    <rPh sb="0" eb="2">
      <t>カネツ</t>
    </rPh>
    <rPh sb="3" eb="5">
      <t>ウム</t>
    </rPh>
    <phoneticPr fontId="11"/>
  </si>
  <si>
    <t>直接滴定・逆滴定の別</t>
    <rPh sb="0" eb="2">
      <t>チョクセツ</t>
    </rPh>
    <rPh sb="2" eb="4">
      <t>テキテイ</t>
    </rPh>
    <rPh sb="5" eb="6">
      <t>ギャク</t>
    </rPh>
    <rPh sb="6" eb="8">
      <t>テキテイ</t>
    </rPh>
    <rPh sb="9" eb="10">
      <t>ベツ</t>
    </rPh>
    <phoneticPr fontId="11"/>
  </si>
  <si>
    <t>直接滴定</t>
    <rPh sb="0" eb="2">
      <t>チョクセツ</t>
    </rPh>
    <rPh sb="2" eb="4">
      <t>テキテイ</t>
    </rPh>
    <phoneticPr fontId="11"/>
  </si>
  <si>
    <t>逆滴定</t>
    <rPh sb="0" eb="1">
      <t>ギャク</t>
    </rPh>
    <rPh sb="1" eb="3">
      <t>テキテイ</t>
    </rPh>
    <phoneticPr fontId="11"/>
  </si>
  <si>
    <t>入力リストは変更しないでください。</t>
    <rPh sb="0" eb="2">
      <t>ニュウリョク</t>
    </rPh>
    <rPh sb="6" eb="8">
      <t>ヘンコウ</t>
    </rPh>
    <phoneticPr fontId="11"/>
  </si>
  <si>
    <t>マトリックスマッチング</t>
    <phoneticPr fontId="11"/>
  </si>
  <si>
    <t>0000-123-4567</t>
    <phoneticPr fontId="11"/>
  </si>
  <si>
    <t>0000-123-1234</t>
    <phoneticPr fontId="11"/>
  </si>
  <si>
    <t>シート3-2</t>
    <phoneticPr fontId="11"/>
  </si>
  <si>
    <t>シート3-3</t>
    <phoneticPr fontId="11"/>
  </si>
  <si>
    <t>シート3-4</t>
    <phoneticPr fontId="11"/>
  </si>
  <si>
    <t>*3 分析した方法の経験年数。年単位で記入。初めての場合は「0」を記入し、それ以外は切り上げて記入。</t>
    <rPh sb="22" eb="23">
      <t>ハジ</t>
    </rPh>
    <rPh sb="26" eb="28">
      <t>バアイ</t>
    </rPh>
    <rPh sb="33" eb="35">
      <t>キニュウ</t>
    </rPh>
    <rPh sb="39" eb="41">
      <t>イガイ</t>
    </rPh>
    <rPh sb="42" eb="43">
      <t>キ</t>
    </rPh>
    <rPh sb="44" eb="45">
      <t>ア</t>
    </rPh>
    <rPh sb="47" eb="49">
      <t>キニュウ</t>
    </rPh>
    <phoneticPr fontId="11"/>
  </si>
  <si>
    <t>シート3-5</t>
    <phoneticPr fontId="11"/>
  </si>
  <si>
    <t>シート3-6</t>
    <phoneticPr fontId="11"/>
  </si>
  <si>
    <t>シート3-7</t>
    <phoneticPr fontId="11"/>
  </si>
  <si>
    <t>*6 今回用いた分析法に関わらず、同種の試料の分析経験が有れば「○」、無ければ「×」を選択。</t>
    <rPh sb="3" eb="5">
      <t>コンカイ</t>
    </rPh>
    <rPh sb="5" eb="6">
      <t>モチ</t>
    </rPh>
    <rPh sb="8" eb="11">
      <t>ブンセキホウ</t>
    </rPh>
    <rPh sb="12" eb="13">
      <t>カカ</t>
    </rPh>
    <rPh sb="17" eb="19">
      <t>ドウシュ</t>
    </rPh>
    <rPh sb="20" eb="22">
      <t>シリョウ</t>
    </rPh>
    <rPh sb="23" eb="25">
      <t>ブンセキ</t>
    </rPh>
    <rPh sb="25" eb="27">
      <t>ケイケン</t>
    </rPh>
    <rPh sb="28" eb="29">
      <t>ア</t>
    </rPh>
    <rPh sb="35" eb="36">
      <t>ナシ</t>
    </rPh>
    <rPh sb="43" eb="45">
      <t>センタク</t>
    </rPh>
    <phoneticPr fontId="11"/>
  </si>
  <si>
    <t>1000 ℃</t>
    <phoneticPr fontId="11"/>
  </si>
  <si>
    <t>セル光路長　cm</t>
    <phoneticPr fontId="11"/>
  </si>
  <si>
    <t>48-1</t>
    <phoneticPr fontId="11"/>
  </si>
  <si>
    <r>
      <t>[1]同一機関番号の機関で複数データ提出する場合は、重複のない記号を付けること。機関番号・符号とも</t>
    </r>
    <r>
      <rPr>
        <sz val="11"/>
        <color indexed="10"/>
        <rFont val="ＭＳ Ｐゴシック"/>
        <family val="3"/>
        <charset val="128"/>
      </rPr>
      <t>半角文字で入力する</t>
    </r>
    <r>
      <rPr>
        <sz val="11"/>
        <rFont val="ＭＳ Ｐゴシック"/>
        <family val="3"/>
        <charset val="128"/>
      </rPr>
      <t>こと。
[2]分析者の名前を</t>
    </r>
    <r>
      <rPr>
        <sz val="11"/>
        <color indexed="10"/>
        <rFont val="ＭＳ Ｐゴシック"/>
        <family val="3"/>
        <charset val="128"/>
      </rPr>
      <t>フルネーム（記号などは不可）で記入</t>
    </r>
    <r>
      <rPr>
        <sz val="11"/>
        <rFont val="ＭＳ Ｐゴシック"/>
        <family val="3"/>
        <charset val="128"/>
      </rPr>
      <t>。複数の者が分析を行った場合、</t>
    </r>
    <r>
      <rPr>
        <sz val="11"/>
        <color indexed="10"/>
        <rFont val="ＭＳ Ｐゴシック"/>
        <family val="3"/>
        <charset val="128"/>
      </rPr>
      <t>分析者ごとに別のファイルに記入</t>
    </r>
    <r>
      <rPr>
        <sz val="11"/>
        <rFont val="ＭＳ Ｐゴシック"/>
        <family val="3"/>
        <charset val="128"/>
      </rPr>
      <t>して提出すること。</t>
    </r>
    <rPh sb="3" eb="5">
      <t>ドウイツ</t>
    </rPh>
    <rPh sb="5" eb="7">
      <t>キカン</t>
    </rPh>
    <rPh sb="7" eb="9">
      <t>バンゴウ</t>
    </rPh>
    <rPh sb="10" eb="12">
      <t>キカン</t>
    </rPh>
    <rPh sb="13" eb="15">
      <t>フクスウ</t>
    </rPh>
    <rPh sb="18" eb="20">
      <t>テイシュツ</t>
    </rPh>
    <rPh sb="22" eb="24">
      <t>バアイ</t>
    </rPh>
    <rPh sb="26" eb="28">
      <t>チョウフク</t>
    </rPh>
    <rPh sb="31" eb="33">
      <t>キゴウ</t>
    </rPh>
    <rPh sb="34" eb="35">
      <t>ツ</t>
    </rPh>
    <rPh sb="40" eb="42">
      <t>キカン</t>
    </rPh>
    <rPh sb="42" eb="44">
      <t>バンゴウ</t>
    </rPh>
    <rPh sb="45" eb="47">
      <t>フゴウ</t>
    </rPh>
    <rPh sb="49" eb="51">
      <t>ハンカク</t>
    </rPh>
    <rPh sb="51" eb="53">
      <t>モジ</t>
    </rPh>
    <rPh sb="54" eb="56">
      <t>ニュウリョク</t>
    </rPh>
    <phoneticPr fontId="11"/>
  </si>
  <si>
    <t>2021 年度　</t>
    <phoneticPr fontId="11"/>
  </si>
  <si>
    <t>リチウム電池正極材料</t>
    <rPh sb="4" eb="6">
      <t>デンチ</t>
    </rPh>
    <rPh sb="6" eb="10">
      <t>セイキョクザイリョウ</t>
    </rPh>
    <phoneticPr fontId="11"/>
  </si>
  <si>
    <t>Li</t>
    <phoneticPr fontId="11"/>
  </si>
  <si>
    <t>Ni</t>
    <phoneticPr fontId="11"/>
  </si>
  <si>
    <t>Co</t>
    <phoneticPr fontId="11"/>
  </si>
  <si>
    <t>Al</t>
    <phoneticPr fontId="11"/>
  </si>
  <si>
    <t>値は元素として報告すること。</t>
    <phoneticPr fontId="11"/>
  </si>
  <si>
    <t>同種の試料に関する分析経験の有無 *6</t>
    <rPh sb="0" eb="2">
      <t>ドウシュ</t>
    </rPh>
    <rPh sb="3" eb="5">
      <t>シリョウ</t>
    </rPh>
    <rPh sb="6" eb="7">
      <t>カン</t>
    </rPh>
    <rPh sb="9" eb="11">
      <t>ブンセキ</t>
    </rPh>
    <rPh sb="11" eb="13">
      <t>ケイケン</t>
    </rPh>
    <rPh sb="14" eb="16">
      <t>ウム</t>
    </rPh>
    <phoneticPr fontId="11"/>
  </si>
  <si>
    <t>識別符号 *1</t>
    <rPh sb="0" eb="2">
      <t>シキベツ</t>
    </rPh>
    <rPh sb="2" eb="4">
      <t>フゴウ</t>
    </rPh>
    <phoneticPr fontId="11"/>
  </si>
  <si>
    <r>
      <t>*4 数値のみを</t>
    </r>
    <r>
      <rPr>
        <b/>
        <sz val="11"/>
        <color rgb="FFFF0000"/>
        <rFont val="ＭＳ Ｐゴシック"/>
        <family val="3"/>
        <charset val="128"/>
      </rPr>
      <t>上位の0を除く数字4桁</t>
    </r>
    <r>
      <rPr>
        <sz val="11"/>
        <rFont val="ＭＳ Ｐゴシック"/>
        <family val="3"/>
        <charset val="128"/>
      </rPr>
      <t>で記入する。平均値は不要。</t>
    </r>
    <rPh sb="3" eb="5">
      <t>スウチ</t>
    </rPh>
    <rPh sb="8" eb="10">
      <t>ジョウイ</t>
    </rPh>
    <rPh sb="13" eb="14">
      <t>ノゾ</t>
    </rPh>
    <rPh sb="15" eb="17">
      <t>スウジ</t>
    </rPh>
    <rPh sb="18" eb="19">
      <t>ケタ</t>
    </rPh>
    <rPh sb="20" eb="22">
      <t>キニュウ</t>
    </rPh>
    <rPh sb="25" eb="28">
      <t>ヘイキンチ</t>
    </rPh>
    <rPh sb="29" eb="31">
      <t>フヨウ</t>
    </rPh>
    <phoneticPr fontId="11"/>
  </si>
  <si>
    <r>
      <t>　[すべて報告値は</t>
    </r>
    <r>
      <rPr>
        <b/>
        <sz val="11"/>
        <color rgb="FFFF0000"/>
        <rFont val="ＭＳ Ｐゴシック"/>
        <family val="3"/>
        <charset val="128"/>
      </rPr>
      <t>元素の質量分率</t>
    </r>
    <r>
      <rPr>
        <sz val="11"/>
        <color rgb="FFFF0000"/>
        <rFont val="ＭＳ Ｐゴシック"/>
        <family val="3"/>
        <charset val="128"/>
      </rPr>
      <t>：単位は %]</t>
    </r>
    <rPh sb="5" eb="8">
      <t>ホウコクチ</t>
    </rPh>
    <rPh sb="9" eb="11">
      <t>ゲンソ</t>
    </rPh>
    <rPh sb="12" eb="14">
      <t>シツリョウ</t>
    </rPh>
    <rPh sb="14" eb="16">
      <t>ブンリツ</t>
    </rPh>
    <phoneticPr fontId="11"/>
  </si>
  <si>
    <t>機器・操作法報告シート（吸光光度法用：C）</t>
    <phoneticPr fontId="11"/>
  </si>
  <si>
    <t>機器・操作法報告シート（原子吸光法用：D）</t>
    <phoneticPr fontId="11"/>
  </si>
  <si>
    <t>装置 *1</t>
    <rPh sb="0" eb="2">
      <t>ソウチ</t>
    </rPh>
    <phoneticPr fontId="11"/>
  </si>
  <si>
    <t>溶　媒 *2</t>
    <phoneticPr fontId="11"/>
  </si>
  <si>
    <t>感　度 *3</t>
    <phoneticPr fontId="11"/>
  </si>
  <si>
    <t>*1　メーカー、型番を明記。</t>
    <rPh sb="8" eb="10">
      <t>カタバン</t>
    </rPh>
    <phoneticPr fontId="11"/>
  </si>
  <si>
    <t>*2　溶媒抽出した場合には、その溶媒の化学名。しない場合は、単に水を記入。</t>
    <phoneticPr fontId="11"/>
  </si>
  <si>
    <t>*3　1 cm のセルを使用した時の分析元素1 mg/L 溶液の示す吸光度。</t>
    <phoneticPr fontId="11"/>
  </si>
  <si>
    <t>同時に使用したガス *2</t>
    <phoneticPr fontId="11"/>
  </si>
  <si>
    <t>炉の処理 *3</t>
    <phoneticPr fontId="11"/>
  </si>
  <si>
    <t>化学修飾剤 *4</t>
    <phoneticPr fontId="11"/>
  </si>
  <si>
    <t>*2　メタン、水素などシースガスと同時に混合したガス。</t>
    <phoneticPr fontId="11"/>
  </si>
  <si>
    <t>*3　パイロ処理など。</t>
    <phoneticPr fontId="11"/>
  </si>
  <si>
    <t>*4　化学修飾剤を添加した場合は種類を記入。</t>
    <phoneticPr fontId="11"/>
  </si>
  <si>
    <t>*5　D2、ゼーマン、自己反転、Xe連続光など。</t>
    <phoneticPr fontId="11"/>
  </si>
  <si>
    <t>機器・操作法報告シート（ICP発光分析法用：E）</t>
    <rPh sb="17" eb="19">
      <t>ブンセキ</t>
    </rPh>
    <phoneticPr fontId="11"/>
  </si>
  <si>
    <t>コイル上観測高さ *2</t>
    <phoneticPr fontId="11"/>
  </si>
  <si>
    <t>ネブライザーの種類 *3</t>
    <phoneticPr fontId="11"/>
  </si>
  <si>
    <t>入口スリット幅　µm</t>
    <phoneticPr fontId="11"/>
  </si>
  <si>
    <t>バックグラウンド補正法 *4</t>
    <phoneticPr fontId="11"/>
  </si>
  <si>
    <t>マトリックスマッチング *5</t>
    <phoneticPr fontId="11"/>
  </si>
  <si>
    <t>定量法 *6, *7</t>
    <phoneticPr fontId="11"/>
  </si>
  <si>
    <t>*1　メーカー、型番、方式（シーケンシャル・マルチ・その他）を記入。</t>
    <phoneticPr fontId="11"/>
  </si>
  <si>
    <t>*2　軸方向測光の場合は「軸方向」と記入してください。</t>
    <phoneticPr fontId="11"/>
  </si>
  <si>
    <t>*3　材質ではなく、同軸型、クロスフロー型、超音波などの別を記入。</t>
    <phoneticPr fontId="11"/>
  </si>
  <si>
    <t>*4　有（両側・片側など）・無を記入。</t>
    <phoneticPr fontId="11"/>
  </si>
  <si>
    <t>*6　検量線法、標準添加法、内部標準法など。</t>
    <phoneticPr fontId="11"/>
  </si>
  <si>
    <t>*7　内部標準測定を行った場合は、下表にも記入してください。</t>
    <phoneticPr fontId="11"/>
  </si>
  <si>
    <t>機器・操作法報告シート（ICP質量分析法用：F）</t>
    <phoneticPr fontId="11"/>
  </si>
  <si>
    <t>流量　L/min</t>
    <phoneticPr fontId="11"/>
  </si>
  <si>
    <t>高周波出力　kW</t>
    <phoneticPr fontId="11"/>
  </si>
  <si>
    <t>プラズマガス流量　L/min</t>
    <phoneticPr fontId="11"/>
  </si>
  <si>
    <t>補助ガス流量　L/min</t>
    <phoneticPr fontId="11"/>
  </si>
  <si>
    <t>キャリヤーガス流量　L/min</t>
    <phoneticPr fontId="11"/>
  </si>
  <si>
    <r>
      <t>出口スリット幅</t>
    </r>
    <r>
      <rPr>
        <sz val="11"/>
        <rFont val="ＭＳ Ｐゴシック"/>
        <family val="1"/>
        <charset val="128"/>
      </rPr>
      <t>　µ</t>
    </r>
    <r>
      <rPr>
        <sz val="11"/>
        <rFont val="ＭＳ Ｐゴシック"/>
        <family val="3"/>
        <charset val="128"/>
      </rPr>
      <t>m</t>
    </r>
    <phoneticPr fontId="11"/>
  </si>
  <si>
    <t>内標測定波長　nm</t>
    <phoneticPr fontId="11"/>
  </si>
  <si>
    <t>キャリアーガス流量　L/min</t>
    <phoneticPr fontId="11"/>
  </si>
  <si>
    <t>滞留時間　ms</t>
    <phoneticPr fontId="11"/>
  </si>
  <si>
    <t>元素当たりの全積分時間　s</t>
    <phoneticPr fontId="11"/>
  </si>
  <si>
    <t>定量法 *2, *3</t>
    <phoneticPr fontId="11"/>
  </si>
  <si>
    <t>*1　メーカー、型番、方式（四重極型、磁場型、飛行時間型）を記入。</t>
    <phoneticPr fontId="11"/>
  </si>
  <si>
    <t>*3　内部標準測定を行った場合は、下表にも記入してください。</t>
    <phoneticPr fontId="11"/>
  </si>
  <si>
    <t>*2　検量線法、内部標準法、標準添加法など。</t>
    <phoneticPr fontId="11"/>
  </si>
  <si>
    <t>X線管球</t>
    <phoneticPr fontId="11"/>
  </si>
  <si>
    <t>雰囲気 *2</t>
    <phoneticPr fontId="11"/>
  </si>
  <si>
    <t>*2　空気、真空、ヘリウムなど。</t>
    <phoneticPr fontId="11"/>
  </si>
  <si>
    <t>*3　ＲＩを使用した場合は線源。</t>
    <phoneticPr fontId="11"/>
  </si>
  <si>
    <t>*4　定時法では時間、定計数法では計数値。</t>
    <phoneticPr fontId="11"/>
  </si>
  <si>
    <t>*1　繰り返し実験の時の体積を全て記載する。</t>
    <phoneticPr fontId="11"/>
  </si>
  <si>
    <t>当量点までに要した液量 *1</t>
    <rPh sb="0" eb="2">
      <t>トウリョウ</t>
    </rPh>
    <rPh sb="2" eb="3">
      <t>テン</t>
    </rPh>
    <rPh sb="6" eb="7">
      <t>ヨウ</t>
    </rPh>
    <rPh sb="9" eb="11">
      <t>エキリョウ</t>
    </rPh>
    <phoneticPr fontId="11"/>
  </si>
  <si>
    <t>機器・操作法報告シート（重量法用：A）</t>
    <rPh sb="12" eb="15">
      <t>ジュウリョウホウ</t>
    </rPh>
    <rPh sb="15" eb="16">
      <t>ヨウ</t>
    </rPh>
    <phoneticPr fontId="11"/>
  </si>
  <si>
    <t>試料採取量（ｇ） *1</t>
    <rPh sb="0" eb="2">
      <t>シリョウ</t>
    </rPh>
    <rPh sb="2" eb="4">
      <t>サイシュ</t>
    </rPh>
    <rPh sb="4" eb="5">
      <t>リョウ</t>
    </rPh>
    <phoneticPr fontId="11"/>
  </si>
  <si>
    <t>ろ液回収の有無 *3</t>
    <rPh sb="1" eb="2">
      <t>エキ</t>
    </rPh>
    <rPh sb="2" eb="4">
      <t>カイシュウ</t>
    </rPh>
    <rPh sb="5" eb="7">
      <t>ウム</t>
    </rPh>
    <phoneticPr fontId="11"/>
  </si>
  <si>
    <t>ろ液測定の有無 *4</t>
    <rPh sb="1" eb="2">
      <t>エキ</t>
    </rPh>
    <rPh sb="2" eb="4">
      <t>ソクテイ</t>
    </rPh>
    <rPh sb="5" eb="7">
      <t>ウム</t>
    </rPh>
    <phoneticPr fontId="11"/>
  </si>
  <si>
    <t>加熱方法 *5</t>
    <rPh sb="0" eb="2">
      <t>カネツ</t>
    </rPh>
    <rPh sb="2" eb="4">
      <t>ホウホウ</t>
    </rPh>
    <phoneticPr fontId="11"/>
  </si>
  <si>
    <t>乾燥剤 *6</t>
    <rPh sb="0" eb="3">
      <t>カンソウザイ</t>
    </rPh>
    <phoneticPr fontId="11"/>
  </si>
  <si>
    <t>*1　0.1 ｇの桁まで記入。</t>
    <rPh sb="9" eb="10">
      <t>ケタ</t>
    </rPh>
    <rPh sb="13" eb="14">
      <t>ニュウ</t>
    </rPh>
    <phoneticPr fontId="11"/>
  </si>
  <si>
    <t>*5　電気炉、ガスバーナーなど加熱方法を記入。</t>
    <rPh sb="3" eb="6">
      <t>デンキロ</t>
    </rPh>
    <rPh sb="15" eb="17">
      <t>カネツ</t>
    </rPh>
    <rPh sb="17" eb="19">
      <t>ホウホウ</t>
    </rPh>
    <rPh sb="20" eb="21">
      <t>キ</t>
    </rPh>
    <rPh sb="21" eb="22">
      <t>ニュウ</t>
    </rPh>
    <phoneticPr fontId="11"/>
  </si>
  <si>
    <t>*6　シリカゲル、酸化りん (V) など種類を記入。</t>
    <rPh sb="9" eb="10">
      <t>サン</t>
    </rPh>
    <rPh sb="10" eb="11">
      <t>カ</t>
    </rPh>
    <rPh sb="20" eb="22">
      <t>シュルイ</t>
    </rPh>
    <rPh sb="23" eb="24">
      <t>キ</t>
    </rPh>
    <rPh sb="24" eb="25">
      <t>ニュウ</t>
    </rPh>
    <phoneticPr fontId="11"/>
  </si>
  <si>
    <t>ICP発光</t>
    <rPh sb="3" eb="5">
      <t>ハッコウ</t>
    </rPh>
    <phoneticPr fontId="11"/>
  </si>
  <si>
    <t>Lot.No.
(容器に記載)</t>
    <phoneticPr fontId="11"/>
  </si>
  <si>
    <r>
      <t>標準液の
濃度 (mg L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11"/>
  </si>
  <si>
    <t>市販品を使用した場合：</t>
    <phoneticPr fontId="11"/>
  </si>
  <si>
    <t>自分で調製した場合：</t>
    <phoneticPr fontId="11"/>
  </si>
  <si>
    <t>その他の場合：</t>
    <rPh sb="4" eb="6">
      <t>バアイ</t>
    </rPh>
    <phoneticPr fontId="11"/>
  </si>
  <si>
    <t>シート3-1</t>
    <phoneticPr fontId="11"/>
  </si>
  <si>
    <t>機器・操作法報告シート（蛍光X線分析法用：G）</t>
    <rPh sb="16" eb="18">
      <t>ブンセキ</t>
    </rPh>
    <phoneticPr fontId="11"/>
  </si>
  <si>
    <t>←試料容器のラベルに記載の番号をそのまま転記</t>
    <rPh sb="3" eb="5">
      <t>ヨウキ</t>
    </rPh>
    <phoneticPr fontId="11"/>
  </si>
  <si>
    <t>*5　有・無を選択（詳細はフローシートに記載してください）。</t>
    <rPh sb="7" eb="9">
      <t>センタク</t>
    </rPh>
    <phoneticPr fontId="11"/>
  </si>
  <si>
    <t>分析線のエネルギー　keV *3</t>
    <phoneticPr fontId="11"/>
  </si>
  <si>
    <t>検出器の種類及び分解能 *4</t>
    <phoneticPr fontId="11"/>
  </si>
  <si>
    <t>測定方法 *5</t>
    <phoneticPr fontId="11"/>
  </si>
  <si>
    <t>バックグラウンド補正法*5</t>
    <phoneticPr fontId="11"/>
  </si>
  <si>
    <t>検量線作成の測定点の数 *6</t>
    <phoneticPr fontId="11"/>
  </si>
  <si>
    <t>定量法 *7</t>
    <phoneticPr fontId="11"/>
  </si>
  <si>
    <t>*6　Blank を測定した場合は、Blank も含める。</t>
    <phoneticPr fontId="11"/>
  </si>
  <si>
    <t>*7　検量線法、マトリックスマッチングによる検量線法、標準添加法など。</t>
    <phoneticPr fontId="11"/>
  </si>
  <si>
    <t>*5　検量線法、FP法等、採用した定量法をご記入ください。</t>
    <phoneticPr fontId="11"/>
  </si>
  <si>
    <t>1.0 g</t>
    <phoneticPr fontId="11"/>
  </si>
  <si>
    <t>実験① 約20 mL</t>
    <rPh sb="0" eb="2">
      <t>ジッケン</t>
    </rPh>
    <rPh sb="4" eb="5">
      <t>ヤク</t>
    </rPh>
    <phoneticPr fontId="11"/>
  </si>
  <si>
    <t>実験② 約20 mL</t>
    <rPh sb="0" eb="2">
      <t>ジッケン</t>
    </rPh>
    <rPh sb="4" eb="5">
      <t>ヤク</t>
    </rPh>
    <phoneticPr fontId="11"/>
  </si>
  <si>
    <t>：</t>
    <phoneticPr fontId="11"/>
  </si>
  <si>
    <t xml:space="preserve">共同研究分析結果報告書 </t>
    <phoneticPr fontId="11"/>
  </si>
  <si>
    <t>調製方法</t>
    <phoneticPr fontId="11"/>
  </si>
  <si>
    <t>*1</t>
  </si>
  <si>
    <t>※標準液について、次の3つのケースに分類して記入する。</t>
    <phoneticPr fontId="11"/>
  </si>
  <si>
    <r>
      <t>*3　ろ液中の</t>
    </r>
    <r>
      <rPr>
        <sz val="11"/>
        <rFont val="ＭＳ Ｐゴシック"/>
        <family val="3"/>
        <charset val="128"/>
      </rPr>
      <t>元素を回収した場合は方法を記入。</t>
    </r>
    <rPh sb="4" eb="5">
      <t>エキ</t>
    </rPh>
    <rPh sb="5" eb="6">
      <t>チュウ</t>
    </rPh>
    <rPh sb="7" eb="9">
      <t>ゲンソ</t>
    </rPh>
    <rPh sb="10" eb="12">
      <t>カイシュウ</t>
    </rPh>
    <rPh sb="14" eb="16">
      <t>バアイ</t>
    </rPh>
    <rPh sb="17" eb="18">
      <t>ホウ</t>
    </rPh>
    <rPh sb="18" eb="19">
      <t>ホウ</t>
    </rPh>
    <rPh sb="20" eb="21">
      <t>キ</t>
    </rPh>
    <rPh sb="21" eb="22">
      <t>ニュウ</t>
    </rPh>
    <phoneticPr fontId="11"/>
  </si>
  <si>
    <r>
      <t>*4　ろ液中の</t>
    </r>
    <r>
      <rPr>
        <sz val="11"/>
        <rFont val="ＭＳ Ｐゴシック"/>
        <family val="3"/>
        <charset val="128"/>
      </rPr>
      <t>元素を測定した場合は方法を記入。</t>
    </r>
    <rPh sb="4" eb="5">
      <t>エキ</t>
    </rPh>
    <rPh sb="5" eb="6">
      <t>チュウ</t>
    </rPh>
    <rPh sb="7" eb="9">
      <t>ゲンソ</t>
    </rPh>
    <rPh sb="10" eb="12">
      <t>ソクテイ</t>
    </rPh>
    <rPh sb="14" eb="16">
      <t>バアイ</t>
    </rPh>
    <rPh sb="17" eb="19">
      <t>ホウホウ</t>
    </rPh>
    <rPh sb="20" eb="21">
      <t>キ</t>
    </rPh>
    <rPh sb="21" eb="22">
      <t>ニュウ</t>
    </rPh>
    <phoneticPr fontId="11"/>
  </si>
  <si>
    <t>「第64回分析技術共同研究【無機分析：リチウム電池正極材料】の報告書について」をよく読んで、記入ミスの無いように十分注意してください。</t>
    <phoneticPr fontId="11"/>
  </si>
  <si>
    <t>*1 リチウム、ニッケル、コバルト、アルミニウム以外の標準液（補正のための測定用標準液、滴定のための標準液等）を使用した場合に適宜追記。行の増減操作を行わない</t>
    <rPh sb="24" eb="26">
      <t>イガイ</t>
    </rPh>
    <rPh sb="27" eb="30">
      <t>ヒョウジュンエキ</t>
    </rPh>
    <rPh sb="31" eb="33">
      <t>ホセイ</t>
    </rPh>
    <rPh sb="37" eb="40">
      <t>ソクテイヨウ</t>
    </rPh>
    <rPh sb="40" eb="43">
      <t>ヒョウジュンエキ</t>
    </rPh>
    <rPh sb="44" eb="46">
      <t>テキテイ</t>
    </rPh>
    <rPh sb="50" eb="53">
      <t>ヒョウジュンエキ</t>
    </rPh>
    <rPh sb="53" eb="54">
      <t>ナド</t>
    </rPh>
    <rPh sb="56" eb="58">
      <t>シヨウ</t>
    </rPh>
    <rPh sb="60" eb="62">
      <t>バアイ</t>
    </rPh>
    <rPh sb="63" eb="65">
      <t>テキギ</t>
    </rPh>
    <rPh sb="65" eb="67">
      <t>ツイキ</t>
    </rPh>
    <phoneticPr fontId="11"/>
  </si>
  <si>
    <t>沈殿について *2</t>
    <rPh sb="0" eb="2">
      <t>チンデン</t>
    </rPh>
    <phoneticPr fontId="11"/>
  </si>
  <si>
    <t>*2　沈殿や秤量時の化学形態を記入</t>
    <rPh sb="15" eb="17">
      <t>キニュウ</t>
    </rPh>
    <phoneticPr fontId="11"/>
  </si>
  <si>
    <t>例１）ジメチルグリオキシム用いたニッケル錯体の沈殿
例２）1-ニトロソ-2-ナフトールを用いたコバルト錯体の沈殿→秤量型は酸化コバルト(III)</t>
    <rPh sb="0" eb="1">
      <t>レイ</t>
    </rPh>
    <rPh sb="20" eb="22">
      <t>サクタイ</t>
    </rPh>
    <rPh sb="26" eb="27">
      <t>レイ</t>
    </rPh>
    <rPh sb="44" eb="45">
      <t>モチ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</si>
</sst>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7" x14ac:knownFonts="1">
    <font>
      <sz val="11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1"/>
      <charset val="128"/>
    </font>
    <font>
      <sz val="14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</cellStyleXfs>
  <cellXfs count="46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Protection="1"/>
    <xf numFmtId="49" fontId="0" fillId="0" borderId="14" xfId="0" applyNumberFormat="1" applyBorder="1" applyProtection="1"/>
    <xf numFmtId="49" fontId="0" fillId="0" borderId="0" xfId="0" applyNumberForma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5" xfId="0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/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right" vertical="center" shrinkToFit="1"/>
    </xf>
    <xf numFmtId="49" fontId="0" fillId="0" borderId="0" xfId="0" applyNumberFormat="1" applyBorder="1" applyAlignment="1" applyProtection="1">
      <alignment horizontal="center" vertical="center" wrapText="1" shrinkToFit="1"/>
    </xf>
    <xf numFmtId="0" fontId="0" fillId="0" borderId="0" xfId="0" applyFill="1" applyBorder="1" applyProtection="1"/>
    <xf numFmtId="0" fontId="0" fillId="0" borderId="0" xfId="0" applyNumberForma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/>
    <xf numFmtId="0" fontId="0" fillId="0" borderId="14" xfId="0" applyBorder="1"/>
    <xf numFmtId="56" fontId="0" fillId="0" borderId="0" xfId="0" applyNumberFormat="1" applyFont="1"/>
    <xf numFmtId="0" fontId="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20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3" fillId="0" borderId="0" xfId="0" quotePrefix="1" applyFont="1" applyProtection="1"/>
    <xf numFmtId="49" fontId="0" fillId="0" borderId="18" xfId="0" applyNumberFormat="1" applyFont="1" applyBorder="1" applyAlignment="1" applyProtection="1">
      <alignment horizontal="center" vertical="center" shrinkToFit="1"/>
    </xf>
    <xf numFmtId="0" fontId="0" fillId="26" borderId="20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2" fillId="0" borderId="0" xfId="0" applyFont="1" applyBorder="1" applyAlignment="1" applyProtection="1">
      <alignment vertical="center"/>
    </xf>
    <xf numFmtId="0" fontId="0" fillId="0" borderId="37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ill="1" applyProtection="1"/>
    <xf numFmtId="0" fontId="5" fillId="0" borderId="16" xfId="0" applyNumberFormat="1" applyFont="1" applyBorder="1" applyAlignment="1" applyProtection="1">
      <alignment horizontal="right" vertical="center" shrinkToFit="1"/>
    </xf>
    <xf numFmtId="0" fontId="0" fillId="0" borderId="0" xfId="0" applyAlignment="1" applyProtection="1"/>
    <xf numFmtId="49" fontId="0" fillId="28" borderId="16" xfId="0" applyNumberFormat="1" applyFill="1" applyBorder="1" applyAlignment="1" applyProtection="1">
      <alignment horizontal="right" vertical="center" wrapText="1"/>
    </xf>
    <xf numFmtId="49" fontId="0" fillId="29" borderId="3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right"/>
    </xf>
    <xf numFmtId="0" fontId="0" fillId="0" borderId="12" xfId="0" applyBorder="1" applyAlignment="1" applyProtection="1">
      <alignment horizontal="right" vertical="center"/>
    </xf>
    <xf numFmtId="0" fontId="0" fillId="0" borderId="12" xfId="0" applyBorder="1" applyProtection="1"/>
    <xf numFmtId="0" fontId="0" fillId="0" borderId="2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2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0" xfId="0" applyBorder="1" applyProtection="1"/>
    <xf numFmtId="0" fontId="0" fillId="0" borderId="16" xfId="0" applyBorder="1" applyProtection="1"/>
    <xf numFmtId="0" fontId="0" fillId="0" borderId="16" xfId="0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20" xfId="0" applyBorder="1" applyAlignment="1" applyProtection="1">
      <alignment vertical="center"/>
    </xf>
    <xf numFmtId="49" fontId="0" fillId="0" borderId="17" xfId="0" applyNumberFormat="1" applyBorder="1" applyAlignment="1" applyProtection="1">
      <alignment vertical="center"/>
    </xf>
    <xf numFmtId="0" fontId="0" fillId="0" borderId="12" xfId="0" applyFont="1" applyBorder="1" applyAlignment="1" applyProtection="1">
      <alignment horizontal="right" vertical="center" shrinkToFit="1"/>
    </xf>
    <xf numFmtId="0" fontId="0" fillId="0" borderId="12" xfId="0" applyBorder="1" applyAlignment="1" applyProtection="1">
      <alignment vertical="center" shrinkToFit="1"/>
    </xf>
    <xf numFmtId="49" fontId="0" fillId="30" borderId="0" xfId="0" applyNumberFormat="1" applyFill="1" applyProtection="1"/>
    <xf numFmtId="0" fontId="0" fillId="30" borderId="0" xfId="0" applyFill="1" applyProtection="1"/>
    <xf numFmtId="0" fontId="0" fillId="31" borderId="0" xfId="0" applyFill="1" applyProtection="1"/>
    <xf numFmtId="0" fontId="0" fillId="31" borderId="0" xfId="0" applyNumberFormat="1" applyFill="1" applyBorder="1" applyProtection="1"/>
    <xf numFmtId="14" fontId="0" fillId="27" borderId="37" xfId="0" applyNumberFormat="1" applyFill="1" applyBorder="1" applyProtection="1"/>
    <xf numFmtId="0" fontId="0" fillId="27" borderId="37" xfId="0" applyNumberFormat="1" applyFill="1" applyBorder="1" applyProtection="1"/>
    <xf numFmtId="0" fontId="0" fillId="27" borderId="37" xfId="0" applyNumberFormat="1" applyFill="1" applyBorder="1" applyAlignment="1" applyProtection="1">
      <alignment horizontal="right"/>
    </xf>
    <xf numFmtId="0" fontId="0" fillId="0" borderId="20" xfId="0" applyBorder="1" applyAlignment="1" applyProtection="1"/>
    <xf numFmtId="0" fontId="0" fillId="0" borderId="43" xfId="0" applyBorder="1" applyAlignment="1" applyProtection="1">
      <alignment horizontal="center" vertical="center"/>
    </xf>
    <xf numFmtId="49" fontId="0" fillId="28" borderId="44" xfId="0" applyNumberFormat="1" applyFill="1" applyBorder="1" applyAlignment="1" applyProtection="1">
      <alignment horizontal="right" vertical="center" wrapText="1"/>
    </xf>
    <xf numFmtId="0" fontId="5" fillId="0" borderId="44" xfId="0" applyNumberFormat="1" applyFont="1" applyBorder="1" applyAlignment="1" applyProtection="1">
      <alignment horizontal="right" vertical="center" shrinkToFit="1"/>
    </xf>
    <xf numFmtId="0" fontId="0" fillId="0" borderId="42" xfId="0" applyBorder="1" applyProtection="1"/>
    <xf numFmtId="0" fontId="5" fillId="0" borderId="19" xfId="0" applyNumberFormat="1" applyFont="1" applyBorder="1" applyAlignment="1" applyProtection="1">
      <alignment horizontal="right" vertical="center"/>
      <protection locked="0"/>
    </xf>
    <xf numFmtId="14" fontId="0" fillId="30" borderId="0" xfId="0" applyNumberFormat="1" applyFill="1" applyProtection="1"/>
    <xf numFmtId="0" fontId="0" fillId="30" borderId="0" xfId="0" applyNumberFormat="1" applyFill="1" applyProtection="1"/>
    <xf numFmtId="0" fontId="0" fillId="0" borderId="0" xfId="0"/>
    <xf numFmtId="49" fontId="0" fillId="0" borderId="20" xfId="0" applyNumberFormat="1" applyBorder="1" applyAlignment="1" applyProtection="1"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0" fillId="0" borderId="55" xfId="0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59" xfId="0" applyNumberFormat="1" applyBorder="1" applyAlignment="1" applyProtection="1"/>
    <xf numFmtId="0" fontId="13" fillId="0" borderId="59" xfId="0" quotePrefix="1" applyFont="1" applyBorder="1" applyProtection="1"/>
    <xf numFmtId="0" fontId="0" fillId="0" borderId="60" xfId="0" applyBorder="1" applyProtection="1"/>
    <xf numFmtId="0" fontId="0" fillId="0" borderId="61" xfId="0" applyBorder="1" applyAlignment="1" applyProtection="1">
      <alignment horizontal="center" vertical="center"/>
    </xf>
    <xf numFmtId="14" fontId="0" fillId="0" borderId="61" xfId="0" applyNumberFormat="1" applyBorder="1" applyAlignment="1" applyProtection="1">
      <alignment horizontal="center" vertical="center" wrapText="1"/>
    </xf>
    <xf numFmtId="49" fontId="0" fillId="0" borderId="61" xfId="0" applyNumberFormat="1" applyBorder="1" applyAlignment="1" applyProtection="1">
      <alignment horizontal="center" vertical="center" wrapText="1"/>
    </xf>
    <xf numFmtId="0" fontId="0" fillId="0" borderId="61" xfId="0" applyBorder="1" applyProtection="1"/>
    <xf numFmtId="0" fontId="5" fillId="0" borderId="61" xfId="0" applyNumberFormat="1" applyFont="1" applyBorder="1" applyAlignment="1" applyProtection="1">
      <alignment horizontal="right" vertical="center" shrinkToFit="1"/>
    </xf>
    <xf numFmtId="49" fontId="0" fillId="0" borderId="61" xfId="0" applyNumberFormat="1" applyBorder="1" applyAlignment="1" applyProtection="1">
      <alignment horizontal="center" vertical="center" wrapText="1" shrinkToFit="1"/>
    </xf>
    <xf numFmtId="0" fontId="13" fillId="0" borderId="62" xfId="0" quotePrefix="1" applyFont="1" applyBorder="1" applyProtection="1"/>
    <xf numFmtId="49" fontId="0" fillId="0" borderId="12" xfId="0" applyNumberFormat="1" applyBorder="1" applyAlignment="1" applyProtection="1">
      <protection locked="0"/>
    </xf>
    <xf numFmtId="0" fontId="29" fillId="0" borderId="0" xfId="0" applyFont="1" applyAlignment="1" applyProtection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30" fillId="0" borderId="0" xfId="0" applyFont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0" fontId="32" fillId="0" borderId="0" xfId="42" applyAlignment="1" applyProtection="1"/>
    <xf numFmtId="49" fontId="0" fillId="28" borderId="12" xfId="0" applyNumberForma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5" fillId="0" borderId="25" xfId="0" applyNumberFormat="1" applyFont="1" applyBorder="1" applyAlignment="1" applyProtection="1">
      <alignment horizontal="right" vertical="center" shrinkToFit="1"/>
    </xf>
    <xf numFmtId="0" fontId="0" fillId="0" borderId="31" xfId="0" applyBorder="1" applyAlignment="1" applyProtection="1">
      <alignment horizontal="center" vertical="center"/>
    </xf>
    <xf numFmtId="49" fontId="0" fillId="0" borderId="76" xfId="0" applyNumberFormat="1" applyFill="1" applyBorder="1" applyAlignment="1" applyProtection="1">
      <alignment horizontal="right" vertical="center" wrapText="1"/>
    </xf>
    <xf numFmtId="0" fontId="5" fillId="0" borderId="76" xfId="0" applyNumberFormat="1" applyFont="1" applyBorder="1" applyAlignment="1" applyProtection="1">
      <alignment horizontal="right" vertical="center" shrinkToFit="1"/>
    </xf>
    <xf numFmtId="0" fontId="0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0" fillId="0" borderId="86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1" xfId="0" applyFont="1" applyBorder="1" applyProtection="1"/>
    <xf numFmtId="0" fontId="0" fillId="0" borderId="11" xfId="0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6" xfId="0" applyBorder="1" applyProtection="1">
      <protection locked="0"/>
    </xf>
    <xf numFmtId="49" fontId="0" fillId="0" borderId="25" xfId="0" applyNumberFormat="1" applyFont="1" applyBorder="1" applyAlignment="1" applyProtection="1">
      <alignment vertical="center" wrapText="1" shrinkToFit="1"/>
    </xf>
    <xf numFmtId="49" fontId="0" fillId="0" borderId="26" xfId="0" applyNumberFormat="1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25" xfId="0" applyNumberFormat="1" applyBorder="1" applyAlignment="1" applyProtection="1">
      <alignment horizontal="right" vertical="center" wrapText="1"/>
    </xf>
    <xf numFmtId="14" fontId="0" fillId="0" borderId="88" xfId="0" applyNumberFormat="1" applyBorder="1" applyAlignment="1" applyProtection="1">
      <alignment horizontal="right" vertical="center" wrapText="1"/>
      <protection locked="0"/>
    </xf>
    <xf numFmtId="0" fontId="0" fillId="0" borderId="0" xfId="0" applyNumberFormat="1" applyBorder="1" applyAlignment="1" applyProtection="1">
      <alignment vertical="center"/>
    </xf>
    <xf numFmtId="0" fontId="0" fillId="0" borderId="79" xfId="0" applyNumberFormat="1" applyBorder="1" applyAlignment="1" applyProtection="1">
      <alignment vertical="center" wrapText="1"/>
      <protection locked="0"/>
    </xf>
    <xf numFmtId="0" fontId="5" fillId="0" borderId="80" xfId="0" applyNumberFormat="1" applyFont="1" applyBorder="1" applyAlignment="1" applyProtection="1">
      <alignment horizontal="right" vertical="center"/>
      <protection locked="0"/>
    </xf>
    <xf numFmtId="0" fontId="5" fillId="0" borderId="81" xfId="0" applyNumberFormat="1" applyFont="1" applyBorder="1" applyAlignment="1" applyProtection="1">
      <alignment horizontal="right" vertical="center"/>
      <protection locked="0"/>
    </xf>
    <xf numFmtId="0" fontId="0" fillId="0" borderId="89" xfId="0" applyNumberFormat="1" applyBorder="1" applyAlignment="1" applyProtection="1">
      <alignment vertical="center" wrapText="1"/>
      <protection locked="0"/>
    </xf>
    <xf numFmtId="0" fontId="5" fillId="0" borderId="90" xfId="0" applyNumberFormat="1" applyFont="1" applyBorder="1" applyAlignment="1" applyProtection="1">
      <alignment horizontal="right" vertical="center"/>
      <protection locked="0"/>
    </xf>
    <xf numFmtId="0" fontId="0" fillId="0" borderId="82" xfId="0" applyNumberFormat="1" applyBorder="1" applyAlignment="1" applyProtection="1">
      <alignment vertical="center"/>
      <protection locked="0"/>
    </xf>
    <xf numFmtId="0" fontId="5" fillId="0" borderId="83" xfId="0" applyNumberFormat="1" applyFont="1" applyBorder="1" applyAlignment="1" applyProtection="1">
      <alignment horizontal="right" vertical="center" shrinkToFit="1"/>
      <protection locked="0"/>
    </xf>
    <xf numFmtId="0" fontId="5" fillId="0" borderId="84" xfId="0" applyNumberFormat="1" applyFont="1" applyBorder="1" applyAlignment="1" applyProtection="1">
      <alignment horizontal="right" vertical="center" shrinkToFit="1"/>
      <protection locked="0"/>
    </xf>
    <xf numFmtId="49" fontId="0" fillId="0" borderId="79" xfId="0" applyNumberFormat="1" applyFont="1" applyBorder="1" applyAlignment="1" applyProtection="1">
      <alignment vertical="center" wrapText="1" shrinkToFit="1"/>
      <protection locked="0"/>
    </xf>
    <xf numFmtId="49" fontId="0" fillId="0" borderId="81" xfId="0" applyNumberFormat="1" applyFont="1" applyBorder="1" applyAlignment="1" applyProtection="1">
      <alignment vertical="center" wrapText="1"/>
      <protection locked="0"/>
    </xf>
    <xf numFmtId="49" fontId="0" fillId="0" borderId="89" xfId="0" applyNumberFormat="1" applyFont="1" applyBorder="1" applyAlignment="1" applyProtection="1">
      <alignment vertical="center" wrapText="1" shrinkToFit="1"/>
      <protection locked="0"/>
    </xf>
    <xf numFmtId="49" fontId="0" fillId="0" borderId="90" xfId="0" applyNumberFormat="1" applyFont="1" applyBorder="1" applyAlignment="1" applyProtection="1">
      <alignment vertical="center" wrapText="1"/>
      <protection locked="0"/>
    </xf>
    <xf numFmtId="49" fontId="0" fillId="0" borderId="82" xfId="0" applyNumberFormat="1" applyFont="1" applyBorder="1" applyAlignment="1" applyProtection="1">
      <alignment vertical="center" wrapText="1" shrinkToFit="1"/>
      <protection locked="0"/>
    </xf>
    <xf numFmtId="49" fontId="0" fillId="0" borderId="84" xfId="0" applyNumberFormat="1" applyFont="1" applyBorder="1" applyAlignment="1" applyProtection="1">
      <alignment vertical="center" wrapText="1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14" fontId="0" fillId="0" borderId="86" xfId="0" applyNumberFormat="1" applyBorder="1" applyAlignment="1" applyProtection="1">
      <alignment horizontal="right" vertical="center" wrapText="1"/>
      <protection locked="0"/>
    </xf>
    <xf numFmtId="49" fontId="0" fillId="0" borderId="16" xfId="0" applyNumberFormat="1" applyBorder="1" applyAlignment="1" applyProtection="1"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4" xfId="0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0" fontId="0" fillId="0" borderId="32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46" xfId="0" applyFont="1" applyFill="1" applyBorder="1" applyAlignment="1">
      <alignment vertical="center"/>
    </xf>
    <xf numFmtId="0" fontId="0" fillId="32" borderId="49" xfId="0" applyFont="1" applyFill="1" applyBorder="1" applyAlignment="1">
      <alignment vertical="center"/>
    </xf>
    <xf numFmtId="0" fontId="17" fillId="32" borderId="49" xfId="0" applyFont="1" applyFill="1" applyBorder="1" applyAlignment="1">
      <alignment vertical="center"/>
    </xf>
    <xf numFmtId="0" fontId="17" fillId="32" borderId="5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27" borderId="37" xfId="0" applyNumberFormat="1" applyFill="1" applyBorder="1" applyAlignment="1" applyProtection="1"/>
    <xf numFmtId="0" fontId="0" fillId="27" borderId="93" xfId="0" applyNumberFormat="1" applyFill="1" applyBorder="1" applyAlignment="1" applyProtection="1">
      <alignment shrinkToFit="1"/>
    </xf>
    <xf numFmtId="14" fontId="0" fillId="27" borderId="94" xfId="0" applyNumberFormat="1" applyFill="1" applyBorder="1" applyAlignment="1" applyProtection="1">
      <alignment shrinkToFit="1"/>
    </xf>
    <xf numFmtId="0" fontId="0" fillId="27" borderId="94" xfId="0" applyNumberFormat="1" applyFill="1" applyBorder="1" applyAlignment="1" applyProtection="1">
      <alignment shrinkToFit="1"/>
    </xf>
    <xf numFmtId="0" fontId="0" fillId="27" borderId="94" xfId="0" applyNumberFormat="1" applyFill="1" applyBorder="1" applyAlignment="1" applyProtection="1">
      <alignment horizontal="right" shrinkToFit="1"/>
    </xf>
    <xf numFmtId="0" fontId="0" fillId="27" borderId="95" xfId="0" applyNumberFormat="1" applyFill="1" applyBorder="1" applyAlignment="1" applyProtection="1">
      <alignment shrinkToFit="1"/>
    </xf>
    <xf numFmtId="0" fontId="0" fillId="27" borderId="96" xfId="0" applyNumberFormat="1" applyFill="1" applyBorder="1" applyProtection="1"/>
    <xf numFmtId="0" fontId="0" fillId="27" borderId="97" xfId="0" applyNumberFormat="1" applyFill="1" applyBorder="1" applyProtection="1"/>
    <xf numFmtId="0" fontId="0" fillId="27" borderId="98" xfId="0" applyNumberFormat="1" applyFill="1" applyBorder="1" applyProtection="1"/>
    <xf numFmtId="14" fontId="0" fillId="27" borderId="99" xfId="0" applyNumberFormat="1" applyFill="1" applyBorder="1" applyProtection="1"/>
    <xf numFmtId="0" fontId="0" fillId="27" borderId="99" xfId="0" applyNumberFormat="1" applyFill="1" applyBorder="1" applyProtection="1"/>
    <xf numFmtId="0" fontId="0" fillId="27" borderId="99" xfId="0" applyNumberFormat="1" applyFill="1" applyBorder="1" applyAlignment="1" applyProtection="1">
      <alignment horizontal="right"/>
    </xf>
    <xf numFmtId="0" fontId="0" fillId="27" borderId="100" xfId="0" applyNumberFormat="1" applyFill="1" applyBorder="1" applyProtection="1"/>
    <xf numFmtId="0" fontId="0" fillId="0" borderId="0" xfId="0" applyBorder="1" applyAlignment="1" applyProtection="1"/>
    <xf numFmtId="0" fontId="0" fillId="0" borderId="0" xfId="0" applyFont="1" applyAlignment="1" applyProtection="1">
      <alignment vertical="center"/>
    </xf>
    <xf numFmtId="0" fontId="0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0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37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/>
    <xf numFmtId="0" fontId="0" fillId="0" borderId="0" xfId="0" applyAlignment="1">
      <alignment vertical="center"/>
    </xf>
    <xf numFmtId="0" fontId="0" fillId="24" borderId="104" xfId="0" applyFont="1" applyFill="1" applyBorder="1" applyAlignment="1">
      <alignment horizontal="center" vertical="center"/>
    </xf>
    <xf numFmtId="0" fontId="0" fillId="24" borderId="105" xfId="0" applyFont="1" applyFill="1" applyBorder="1" applyAlignment="1">
      <alignment horizontal="center" vertical="center"/>
    </xf>
    <xf numFmtId="0" fontId="0" fillId="24" borderId="105" xfId="0" applyFill="1" applyBorder="1" applyAlignment="1">
      <alignment horizontal="center" vertical="center" wrapText="1"/>
    </xf>
    <xf numFmtId="0" fontId="0" fillId="24" borderId="105" xfId="0" applyFont="1" applyFill="1" applyBorder="1" applyAlignment="1">
      <alignment horizontal="center" vertical="center" wrapText="1"/>
    </xf>
    <xf numFmtId="0" fontId="0" fillId="24" borderId="106" xfId="0" applyFont="1" applyFill="1" applyBorder="1" applyAlignment="1">
      <alignment horizontal="center" vertical="center" wrapText="1"/>
    </xf>
    <xf numFmtId="0" fontId="9" fillId="24" borderId="37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 wrapText="1"/>
    </xf>
    <xf numFmtId="0" fontId="0" fillId="33" borderId="105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>
      <alignment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26" borderId="37" xfId="0" applyFill="1" applyBorder="1" applyAlignment="1" applyProtection="1">
      <alignment vertical="center"/>
      <protection locked="0"/>
    </xf>
    <xf numFmtId="0" fontId="7" fillId="26" borderId="37" xfId="0" applyFont="1" applyFill="1" applyBorder="1" applyAlignment="1" applyProtection="1">
      <alignment vertical="center"/>
      <protection locked="0"/>
    </xf>
    <xf numFmtId="0" fontId="0" fillId="24" borderId="37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 applyProtection="1"/>
    <xf numFmtId="49" fontId="0" fillId="0" borderId="12" xfId="0" applyNumberFormat="1" applyBorder="1" applyAlignment="1" applyProtection="1"/>
    <xf numFmtId="0" fontId="0" fillId="0" borderId="0" xfId="0" applyFont="1" applyAlignment="1" applyProtection="1">
      <alignment vertical="center"/>
    </xf>
    <xf numFmtId="0" fontId="0" fillId="32" borderId="49" xfId="0" applyFont="1" applyFill="1" applyBorder="1" applyAlignment="1">
      <alignment vertical="center" wrapText="1"/>
    </xf>
    <xf numFmtId="0" fontId="0" fillId="0" borderId="5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26" borderId="37" xfId="0" applyFont="1" applyFill="1" applyBorder="1" applyAlignment="1" applyProtection="1">
      <alignment vertical="center"/>
      <protection locked="0"/>
    </xf>
    <xf numFmtId="0" fontId="9" fillId="26" borderId="37" xfId="0" applyFont="1" applyFill="1" applyBorder="1" applyAlignment="1" applyProtection="1">
      <alignment horizontal="center" vertical="center"/>
      <protection locked="0"/>
    </xf>
    <xf numFmtId="0" fontId="0" fillId="26" borderId="37" xfId="0" applyFont="1" applyFill="1" applyBorder="1" applyAlignment="1" applyProtection="1">
      <alignment vertical="center"/>
    </xf>
    <xf numFmtId="0" fontId="9" fillId="26" borderId="37" xfId="0" applyFont="1" applyFill="1" applyBorder="1" applyAlignment="1" applyProtection="1">
      <alignment horizontal="center" vertical="center"/>
    </xf>
    <xf numFmtId="0" fontId="0" fillId="26" borderId="37" xfId="0" applyFont="1" applyFill="1" applyBorder="1" applyAlignment="1" applyProtection="1">
      <alignment horizontal="center" vertical="center" wrapText="1"/>
    </xf>
    <xf numFmtId="0" fontId="0" fillId="26" borderId="37" xfId="0" applyFill="1" applyBorder="1" applyAlignment="1" applyProtection="1">
      <alignment horizontal="center" vertical="center" wrapText="1"/>
    </xf>
    <xf numFmtId="0" fontId="0" fillId="24" borderId="37" xfId="0" applyFont="1" applyFill="1" applyBorder="1" applyAlignment="1" applyProtection="1">
      <alignment horizontal="left" vertical="center"/>
      <protection locked="0"/>
    </xf>
    <xf numFmtId="0" fontId="9" fillId="24" borderId="37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left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/>
    <xf numFmtId="49" fontId="0" fillId="0" borderId="16" xfId="0" applyNumberFormat="1" applyBorder="1" applyAlignment="1" applyProtection="1"/>
    <xf numFmtId="49" fontId="4" fillId="0" borderId="16" xfId="0" applyNumberFormat="1" applyFont="1" applyBorder="1" applyAlignment="1" applyProtection="1">
      <alignment horizontal="left" vertical="center"/>
    </xf>
    <xf numFmtId="49" fontId="4" fillId="0" borderId="41" xfId="0" applyNumberFormat="1" applyFont="1" applyBorder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center" vertical="center"/>
    </xf>
    <xf numFmtId="14" fontId="0" fillId="0" borderId="63" xfId="0" applyNumberFormat="1" applyBorder="1" applyAlignment="1" applyProtection="1">
      <alignment horizontal="left" vertical="center"/>
    </xf>
    <xf numFmtId="14" fontId="0" fillId="0" borderId="64" xfId="0" applyNumberFormat="1" applyBorder="1" applyAlignment="1" applyProtection="1">
      <alignment horizontal="left" vertical="center"/>
    </xf>
    <xf numFmtId="14" fontId="0" fillId="0" borderId="65" xfId="0" applyNumberFormat="1" applyBorder="1" applyAlignment="1" applyProtection="1">
      <alignment horizontal="left" vertical="center"/>
    </xf>
    <xf numFmtId="0" fontId="0" fillId="0" borderId="0" xfId="0" applyBorder="1" applyAlignment="1" applyProtection="1"/>
    <xf numFmtId="49" fontId="0" fillId="0" borderId="24" xfId="0" applyNumberFormat="1" applyBorder="1" applyAlignment="1" applyProtection="1">
      <alignment horizontal="left" vertical="center"/>
    </xf>
    <xf numFmtId="49" fontId="0" fillId="0" borderId="24" xfId="0" applyNumberFormat="1" applyFont="1" applyBorder="1" applyAlignment="1" applyProtection="1">
      <alignment horizontal="left" vertical="center"/>
    </xf>
    <xf numFmtId="49" fontId="0" fillId="0" borderId="23" xfId="0" applyNumberFormat="1" applyFont="1" applyBorder="1" applyAlignment="1" applyProtection="1">
      <alignment horizontal="left" vertical="center"/>
    </xf>
    <xf numFmtId="49" fontId="0" fillId="0" borderId="40" xfId="0" applyNumberFormat="1" applyFill="1" applyBorder="1" applyAlignment="1" applyProtection="1">
      <alignment vertical="center" wrapText="1"/>
    </xf>
    <xf numFmtId="49" fontId="0" fillId="0" borderId="0" xfId="0" applyNumberFormat="1" applyFill="1" applyBorder="1" applyAlignment="1" applyProtection="1">
      <alignment vertical="center" wrapText="1"/>
    </xf>
    <xf numFmtId="49" fontId="0" fillId="0" borderId="20" xfId="0" applyNumberFormat="1" applyBorder="1" applyAlignment="1" applyProtection="1">
      <alignment horizontal="left" vertical="center"/>
    </xf>
    <xf numFmtId="49" fontId="0" fillId="0" borderId="16" xfId="0" applyNumberFormat="1" applyBorder="1" applyAlignment="1" applyProtection="1">
      <alignment horizontal="left" vertical="center"/>
    </xf>
    <xf numFmtId="49" fontId="0" fillId="0" borderId="41" xfId="0" applyNumberFormat="1" applyBorder="1" applyAlignment="1" applyProtection="1">
      <alignment horizontal="left" vertical="center"/>
    </xf>
    <xf numFmtId="49" fontId="4" fillId="0" borderId="20" xfId="0" applyNumberFormat="1" applyFont="1" applyBorder="1" applyAlignment="1" applyProtection="1">
      <alignment horizontal="left" vertical="center"/>
    </xf>
    <xf numFmtId="49" fontId="0" fillId="0" borderId="16" xfId="0" applyNumberFormat="1" applyFont="1" applyBorder="1" applyAlignment="1" applyProtection="1">
      <alignment horizontal="left" vertical="center"/>
    </xf>
    <xf numFmtId="49" fontId="0" fillId="0" borderId="41" xfId="0" applyNumberFormat="1" applyFont="1" applyBorder="1" applyAlignment="1" applyProtection="1">
      <alignment horizontal="left" vertical="center"/>
    </xf>
    <xf numFmtId="49" fontId="4" fillId="0" borderId="78" xfId="0" applyNumberFormat="1" applyFont="1" applyBorder="1" applyAlignment="1" applyProtection="1">
      <alignment horizontal="left" vertical="center"/>
      <protection locked="0"/>
    </xf>
    <xf numFmtId="49" fontId="4" fillId="0" borderId="85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0" fontId="0" fillId="0" borderId="39" xfId="0" applyBorder="1" applyAlignment="1" applyProtection="1">
      <alignment horizontal="center" vertical="center"/>
    </xf>
    <xf numFmtId="176" fontId="0" fillId="0" borderId="38" xfId="0" applyNumberFormat="1" applyBorder="1" applyAlignment="1" applyProtection="1">
      <alignment horizontal="left" vertical="center"/>
      <protection locked="0"/>
    </xf>
    <xf numFmtId="176" fontId="0" fillId="0" borderId="38" xfId="0" applyNumberFormat="1" applyFont="1" applyBorder="1" applyAlignment="1" applyProtection="1">
      <alignment horizontal="left" vertical="center"/>
      <protection locked="0"/>
    </xf>
    <xf numFmtId="176" fontId="0" fillId="0" borderId="21" xfId="0" applyNumberFormat="1" applyFont="1" applyBorder="1" applyAlignment="1" applyProtection="1">
      <alignment horizontal="left" vertical="center"/>
      <protection locked="0"/>
    </xf>
    <xf numFmtId="49" fontId="32" fillId="0" borderId="24" xfId="42" applyNumberFormat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vertical="center" wrapText="1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Border="1" applyProtection="1">
      <protection locked="0"/>
    </xf>
    <xf numFmtId="49" fontId="0" fillId="0" borderId="41" xfId="0" applyNumberFormat="1" applyBorder="1" applyProtection="1">
      <protection locked="0"/>
    </xf>
    <xf numFmtId="49" fontId="0" fillId="0" borderId="16" xfId="0" applyNumberFormat="1" applyBorder="1" applyAlignment="1" applyProtection="1">
      <protection locked="0"/>
    </xf>
    <xf numFmtId="49" fontId="0" fillId="0" borderId="41" xfId="0" applyNumberFormat="1" applyBorder="1" applyAlignment="1" applyProtection="1">
      <protection locked="0"/>
    </xf>
    <xf numFmtId="0" fontId="0" fillId="0" borderId="12" xfId="0" applyFont="1" applyBorder="1" applyAlignment="1" applyProtection="1">
      <alignment horizontal="left" vertical="center"/>
    </xf>
    <xf numFmtId="49" fontId="0" fillId="28" borderId="12" xfId="0" applyNumberFormat="1" applyFill="1" applyBorder="1" applyAlignment="1" applyProtection="1">
      <alignment horizontal="left" vertical="center"/>
    </xf>
    <xf numFmtId="49" fontId="0" fillId="0" borderId="12" xfId="0" applyNumberFormat="1" applyBorder="1" applyAlignment="1" applyProtection="1"/>
    <xf numFmtId="0" fontId="0" fillId="0" borderId="12" xfId="0" applyFont="1" applyBorder="1" applyAlignment="1" applyProtection="1">
      <alignment horizontal="center" vertical="center" shrinkToFit="1"/>
    </xf>
    <xf numFmtId="0" fontId="0" fillId="0" borderId="42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wrapText="1" shrinkToFit="1"/>
    </xf>
    <xf numFmtId="0" fontId="0" fillId="0" borderId="18" xfId="0" applyFont="1" applyBorder="1" applyAlignment="1" applyProtection="1">
      <alignment horizontal="center" vertical="center" wrapText="1" shrinkToFit="1"/>
    </xf>
    <xf numFmtId="0" fontId="0" fillId="0" borderId="12" xfId="0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0" fontId="30" fillId="0" borderId="78" xfId="0" applyFont="1" applyBorder="1" applyAlignment="1" applyProtection="1">
      <alignment vertical="center" wrapText="1"/>
    </xf>
    <xf numFmtId="0" fontId="30" fillId="0" borderId="78" xfId="0" applyFont="1" applyBorder="1" applyAlignment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0" fillId="0" borderId="0" xfId="0" applyFont="1" applyAlignment="1" applyProtection="1"/>
    <xf numFmtId="49" fontId="0" fillId="28" borderId="12" xfId="0" applyNumberForma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vertical="center"/>
    </xf>
    <xf numFmtId="0" fontId="0" fillId="0" borderId="76" xfId="0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180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91" xfId="0" applyFont="1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92" xfId="0" applyFill="1" applyBorder="1" applyAlignment="1" applyProtection="1">
      <alignment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left" vertical="center" shrinkToFit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7" xfId="0" applyFill="1" applyBorder="1" applyAlignment="1">
      <alignment horizontal="left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/>
    <xf numFmtId="0" fontId="0" fillId="0" borderId="6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66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26" borderId="16" xfId="0" applyFont="1" applyFill="1" applyBorder="1" applyAlignment="1">
      <alignment horizontal="left" vertical="center"/>
    </xf>
    <xf numFmtId="0" fontId="0" fillId="26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24" borderId="105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33" borderId="105" xfId="0" applyFont="1" applyFill="1" applyBorder="1" applyAlignment="1">
      <alignment vertical="center"/>
    </xf>
    <xf numFmtId="0" fontId="0" fillId="34" borderId="105" xfId="0" applyFill="1" applyBorder="1" applyAlignment="1">
      <alignment vertical="center"/>
    </xf>
    <xf numFmtId="0" fontId="0" fillId="34" borderId="106" xfId="0" applyFill="1" applyBorder="1" applyAlignment="1">
      <alignment vertical="center"/>
    </xf>
    <xf numFmtId="0" fontId="36" fillId="0" borderId="0" xfId="0" applyFont="1" applyFill="1" applyAlignment="1">
      <alignment horizontal="left" wrapText="1"/>
    </xf>
    <xf numFmtId="0" fontId="0" fillId="34" borderId="37" xfId="0" applyFill="1" applyBorder="1" applyAlignment="1" applyProtection="1">
      <alignment horizontal="center" vertical="center" wrapTex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1"/>
  <sheetViews>
    <sheetView zoomScale="160" zoomScaleNormal="160" workbookViewId="0">
      <selection activeCell="B6" sqref="B6:I6"/>
    </sheetView>
  </sheetViews>
  <sheetFormatPr defaultRowHeight="13.2" x14ac:dyDescent="0.2"/>
  <cols>
    <col min="1" max="1" width="14.6640625" style="112" customWidth="1"/>
    <col min="2" max="2" width="14.33203125" style="112" customWidth="1"/>
    <col min="3" max="3" width="13.109375" style="112" customWidth="1"/>
    <col min="4" max="4" width="7.6640625" style="112" customWidth="1"/>
    <col min="5" max="6" width="8.88671875" style="112"/>
    <col min="7" max="9" width="12.44140625" style="112" customWidth="1"/>
  </cols>
  <sheetData>
    <row r="1" spans="1:12" ht="17.100000000000001" customHeight="1" x14ac:dyDescent="0.2">
      <c r="A1" s="303" t="s">
        <v>150</v>
      </c>
      <c r="B1" s="325"/>
      <c r="C1" s="325"/>
      <c r="D1" s="325"/>
      <c r="E1" s="325"/>
      <c r="F1" s="325"/>
      <c r="G1" s="325"/>
      <c r="H1" s="325"/>
      <c r="I1" s="325"/>
    </row>
    <row r="2" spans="1:12" ht="17.100000000000001" customHeight="1" x14ac:dyDescent="0.2">
      <c r="A2" s="158"/>
      <c r="B2" s="326" t="s">
        <v>290</v>
      </c>
      <c r="C2" s="326"/>
      <c r="D2" s="326"/>
      <c r="E2" s="326"/>
      <c r="F2" s="159"/>
      <c r="G2" s="301" t="str">
        <f>Top!G2</f>
        <v>2021 年度　</v>
      </c>
      <c r="H2" s="331" t="str">
        <f>Top!H2</f>
        <v>リチウム電池正極材料</v>
      </c>
      <c r="I2" s="331"/>
    </row>
    <row r="3" spans="1:12" ht="17.100000000000001" customHeight="1" thickBot="1" x14ac:dyDescent="0.25">
      <c r="A3" s="160"/>
      <c r="B3" s="327" t="str">
        <f>""</f>
        <v/>
      </c>
      <c r="C3" s="327"/>
      <c r="D3" s="160"/>
      <c r="E3" s="160"/>
      <c r="F3" s="160"/>
      <c r="G3" s="160"/>
      <c r="H3" s="160"/>
      <c r="I3" s="160"/>
    </row>
    <row r="4" spans="1:12" ht="17.100000000000001" customHeight="1" x14ac:dyDescent="0.2">
      <c r="A4" s="161" t="s">
        <v>0</v>
      </c>
      <c r="B4" s="328">
        <v>44378</v>
      </c>
      <c r="C4" s="329"/>
      <c r="D4" s="329"/>
      <c r="E4" s="329"/>
      <c r="F4" s="329"/>
      <c r="G4" s="329"/>
      <c r="H4" s="329"/>
      <c r="I4" s="330"/>
    </row>
    <row r="5" spans="1:12" ht="17.100000000000001" customHeight="1" x14ac:dyDescent="0.2">
      <c r="A5" s="162" t="s">
        <v>1</v>
      </c>
      <c r="B5" s="321" t="s">
        <v>195</v>
      </c>
      <c r="C5" s="321" t="s">
        <v>88</v>
      </c>
      <c r="D5" s="302" t="s">
        <v>125</v>
      </c>
      <c r="E5" s="322"/>
      <c r="F5" s="90"/>
      <c r="G5" s="323"/>
      <c r="H5" s="323"/>
      <c r="I5" s="324"/>
    </row>
    <row r="6" spans="1:12" ht="17.100000000000001" customHeight="1" x14ac:dyDescent="0.2">
      <c r="A6" s="162" t="s">
        <v>2</v>
      </c>
      <c r="B6" s="337" t="s">
        <v>126</v>
      </c>
      <c r="C6" s="338"/>
      <c r="D6" s="338"/>
      <c r="E6" s="338"/>
      <c r="F6" s="338"/>
      <c r="G6" s="338"/>
      <c r="H6" s="338"/>
      <c r="I6" s="339"/>
    </row>
    <row r="7" spans="1:12" ht="17.100000000000001" customHeight="1" x14ac:dyDescent="0.2">
      <c r="A7" s="163" t="s">
        <v>3</v>
      </c>
      <c r="B7" s="2">
        <v>999</v>
      </c>
      <c r="C7" s="340" t="s">
        <v>275</v>
      </c>
      <c r="D7" s="323"/>
      <c r="E7" s="323"/>
      <c r="F7" s="323"/>
      <c r="G7" s="323"/>
      <c r="H7" s="323"/>
      <c r="I7" s="324"/>
    </row>
    <row r="8" spans="1:12" ht="17.100000000000001" customHeight="1" x14ac:dyDescent="0.2">
      <c r="A8" s="164" t="s">
        <v>151</v>
      </c>
      <c r="B8" s="337" t="s">
        <v>127</v>
      </c>
      <c r="C8" s="338"/>
      <c r="D8" s="338"/>
      <c r="E8" s="338"/>
      <c r="F8" s="338"/>
      <c r="G8" s="338"/>
      <c r="H8" s="338"/>
      <c r="I8" s="339"/>
      <c r="L8" t="s">
        <v>9</v>
      </c>
    </row>
    <row r="9" spans="1:12" ht="17.100000000000001" customHeight="1" x14ac:dyDescent="0.2">
      <c r="A9" s="162" t="s">
        <v>4</v>
      </c>
      <c r="B9" s="337" t="s">
        <v>128</v>
      </c>
      <c r="C9" s="341"/>
      <c r="D9" s="341"/>
      <c r="E9" s="341"/>
      <c r="F9" s="341"/>
      <c r="G9" s="341"/>
      <c r="H9" s="341"/>
      <c r="I9" s="342"/>
    </row>
    <row r="10" spans="1:12" ht="17.100000000000001" customHeight="1" x14ac:dyDescent="0.2">
      <c r="A10" s="162" t="s">
        <v>5</v>
      </c>
      <c r="B10" s="337" t="s">
        <v>183</v>
      </c>
      <c r="C10" s="341"/>
      <c r="D10" s="341"/>
      <c r="E10" s="341"/>
      <c r="F10" s="341"/>
      <c r="G10" s="341"/>
      <c r="H10" s="341"/>
      <c r="I10" s="342"/>
    </row>
    <row r="11" spans="1:12" ht="17.100000000000001" customHeight="1" x14ac:dyDescent="0.2">
      <c r="A11" s="162" t="s">
        <v>6</v>
      </c>
      <c r="B11" s="337" t="s">
        <v>184</v>
      </c>
      <c r="C11" s="341"/>
      <c r="D11" s="341"/>
      <c r="E11" s="341"/>
      <c r="F11" s="341"/>
      <c r="G11" s="341"/>
      <c r="H11" s="341"/>
      <c r="I11" s="342"/>
    </row>
    <row r="12" spans="1:12" ht="17.100000000000001" customHeight="1" thickBot="1" x14ac:dyDescent="0.25">
      <c r="A12" s="165" t="s">
        <v>7</v>
      </c>
      <c r="B12" s="332" t="str">
        <f>"sugurub@example.com"</f>
        <v>sugurub@example.com</v>
      </c>
      <c r="C12" s="333"/>
      <c r="D12" s="333"/>
      <c r="E12" s="333"/>
      <c r="F12" s="333"/>
      <c r="G12" s="333"/>
      <c r="H12" s="333"/>
      <c r="I12" s="334"/>
    </row>
    <row r="13" spans="1:12" ht="17.100000000000001" customHeight="1" x14ac:dyDescent="0.2">
      <c r="A13" s="335" t="s">
        <v>196</v>
      </c>
      <c r="B13" s="335"/>
      <c r="C13" s="335"/>
      <c r="D13" s="335"/>
      <c r="E13" s="335"/>
      <c r="F13" s="335"/>
      <c r="G13" s="335"/>
      <c r="H13" s="335"/>
      <c r="I13" s="335"/>
    </row>
    <row r="14" spans="1:12" ht="17.100000000000001" customHeight="1" x14ac:dyDescent="0.2">
      <c r="A14" s="336"/>
      <c r="B14" s="336"/>
      <c r="C14" s="336"/>
      <c r="D14" s="336"/>
      <c r="E14" s="336"/>
      <c r="F14" s="336"/>
      <c r="G14" s="336"/>
      <c r="H14" s="336"/>
      <c r="I14" s="336"/>
    </row>
    <row r="15" spans="1:12" ht="17.100000000000001" customHeight="1" x14ac:dyDescent="0.2">
      <c r="A15" s="336"/>
      <c r="B15" s="336"/>
      <c r="C15" s="336"/>
      <c r="D15" s="336"/>
      <c r="E15" s="336"/>
      <c r="F15" s="336"/>
      <c r="G15" s="336"/>
      <c r="H15" s="336"/>
      <c r="I15" s="336"/>
    </row>
    <row r="16" spans="1:12" ht="17.100000000000001" customHeight="1" x14ac:dyDescent="0.2">
      <c r="A16" s="336"/>
      <c r="B16" s="336"/>
      <c r="C16" s="336"/>
      <c r="D16" s="336"/>
      <c r="E16" s="336"/>
      <c r="F16" s="336"/>
      <c r="G16" s="336"/>
      <c r="H16" s="336"/>
      <c r="I16" s="336"/>
    </row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</sheetData>
  <sheetProtection algorithmName="SHA-512" hashValue="/2qqNFNPu3p8SmaE60rxxz3KXfXCMfhmf/oSPE731ZjZALCY9HZQkkhJ1++LNu1HECItd5iIHTtIsuXXsgUi8w==" saltValue="fGh+qC4Q0QdM0RAToSbk4A==" spinCount="100000" sheet="1" selectLockedCells="1"/>
  <mergeCells count="14">
    <mergeCell ref="B12:I12"/>
    <mergeCell ref="A13:I16"/>
    <mergeCell ref="B6:I6"/>
    <mergeCell ref="C7:I7"/>
    <mergeCell ref="B8:I8"/>
    <mergeCell ref="B9:I9"/>
    <mergeCell ref="B10:I10"/>
    <mergeCell ref="B11:I11"/>
    <mergeCell ref="G5:I5"/>
    <mergeCell ref="B1:I1"/>
    <mergeCell ref="B2:E2"/>
    <mergeCell ref="B3:C3"/>
    <mergeCell ref="B4:I4"/>
    <mergeCell ref="H2:I2"/>
  </mergeCells>
  <phoneticPr fontId="1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I30"/>
  <sheetViews>
    <sheetView workbookViewId="0">
      <selection activeCell="C15" sqref="C15"/>
    </sheetView>
  </sheetViews>
  <sheetFormatPr defaultColWidth="8.88671875" defaultRowHeight="13.2" x14ac:dyDescent="0.2"/>
  <cols>
    <col min="1" max="1" width="17.77734375" style="112" customWidth="1"/>
    <col min="2" max="2" width="15.77734375" style="112" customWidth="1"/>
    <col min="3" max="3" width="17.33203125" style="112" customWidth="1"/>
    <col min="4" max="4" width="28.44140625" style="112" customWidth="1"/>
    <col min="5" max="5" width="25.44140625" style="112" customWidth="1"/>
    <col min="6" max="7" width="12.77734375" style="112" customWidth="1"/>
    <col min="8" max="9" width="8.88671875" style="112"/>
    <col min="10" max="10" width="6.6640625" style="112" customWidth="1"/>
    <col min="11" max="16384" width="8.88671875" style="112"/>
  </cols>
  <sheetData>
    <row r="1" spans="1:9" ht="16.5" customHeight="1" thickBot="1" x14ac:dyDescent="0.25">
      <c r="A1" s="156" t="s">
        <v>191</v>
      </c>
      <c r="B1" s="1"/>
      <c r="C1" s="30" t="s">
        <v>1</v>
      </c>
      <c r="D1" s="70">
        <f>Top!$B5</f>
        <v>0</v>
      </c>
      <c r="F1" s="1"/>
      <c r="G1" s="1"/>
      <c r="H1" s="1"/>
      <c r="I1" s="1"/>
    </row>
    <row r="2" spans="1:9" ht="16.5" customHeight="1" thickBot="1" x14ac:dyDescent="0.25">
      <c r="A2" s="393" t="s">
        <v>258</v>
      </c>
      <c r="B2" s="394"/>
      <c r="C2" s="73" t="s">
        <v>114</v>
      </c>
      <c r="D2" s="70">
        <f>Top!$B6</f>
        <v>0</v>
      </c>
      <c r="F2" s="183"/>
      <c r="G2" s="183"/>
      <c r="H2" s="185"/>
      <c r="I2" s="185"/>
    </row>
    <row r="3" spans="1:9" ht="16.5" customHeight="1" x14ac:dyDescent="0.2">
      <c r="A3" s="1"/>
      <c r="B3" s="1"/>
      <c r="C3" s="74"/>
      <c r="D3" s="71"/>
      <c r="F3" s="1"/>
      <c r="G3" s="1"/>
      <c r="H3" s="1"/>
      <c r="I3" s="1"/>
    </row>
    <row r="4" spans="1:9" ht="16.5" customHeight="1" thickBot="1" x14ac:dyDescent="0.25">
      <c r="A4" s="116"/>
      <c r="B4" s="72"/>
      <c r="C4" s="31" t="s">
        <v>29</v>
      </c>
      <c r="D4" s="70">
        <f>Top!$B8</f>
        <v>0</v>
      </c>
      <c r="H4" s="1"/>
      <c r="I4" s="1"/>
    </row>
    <row r="5" spans="1:9" ht="13.5" customHeight="1" x14ac:dyDescent="0.2">
      <c r="A5" s="116"/>
      <c r="B5" s="72"/>
      <c r="C5" s="211"/>
      <c r="D5" s="31"/>
      <c r="E5" s="138"/>
      <c r="H5" s="1"/>
      <c r="I5" s="1"/>
    </row>
    <row r="6" spans="1:9" ht="18" customHeight="1" thickBot="1" x14ac:dyDescent="0.25">
      <c r="A6" s="1"/>
      <c r="B6" s="1"/>
      <c r="C6" s="156" t="s">
        <v>152</v>
      </c>
      <c r="D6" s="236" t="s">
        <v>142</v>
      </c>
      <c r="E6" s="1"/>
      <c r="F6" s="1"/>
      <c r="G6" s="1"/>
      <c r="H6" s="1"/>
      <c r="I6" s="1"/>
    </row>
    <row r="7" spans="1:9" ht="18" customHeight="1" x14ac:dyDescent="0.2">
      <c r="A7" s="451" t="s">
        <v>259</v>
      </c>
      <c r="B7" s="452"/>
      <c r="C7" s="203" t="s">
        <v>72</v>
      </c>
      <c r="D7" s="237" t="s">
        <v>286</v>
      </c>
      <c r="E7" s="184"/>
      <c r="F7" s="184"/>
      <c r="G7" s="184"/>
      <c r="H7" s="1"/>
      <c r="I7" s="1"/>
    </row>
    <row r="8" spans="1:9" ht="74.400000000000006" customHeight="1" x14ac:dyDescent="0.2">
      <c r="A8" s="449" t="s">
        <v>298</v>
      </c>
      <c r="B8" s="450"/>
      <c r="C8" s="204" t="s">
        <v>72</v>
      </c>
      <c r="D8" s="304" t="s">
        <v>300</v>
      </c>
      <c r="E8" s="184"/>
      <c r="F8" s="184"/>
      <c r="G8" s="184"/>
      <c r="H8" s="1"/>
      <c r="I8" s="1"/>
    </row>
    <row r="9" spans="1:9" ht="18" customHeight="1" x14ac:dyDescent="0.2">
      <c r="A9" s="449" t="s">
        <v>260</v>
      </c>
      <c r="B9" s="450"/>
      <c r="C9" s="204"/>
      <c r="D9" s="238" t="s">
        <v>153</v>
      </c>
      <c r="E9" s="114"/>
      <c r="F9" s="114"/>
      <c r="G9" s="114" t="s">
        <v>152</v>
      </c>
    </row>
    <row r="10" spans="1:9" ht="18" customHeight="1" x14ac:dyDescent="0.2">
      <c r="A10" s="449" t="s">
        <v>261</v>
      </c>
      <c r="B10" s="450"/>
      <c r="C10" s="204" t="s">
        <v>72</v>
      </c>
      <c r="D10" s="238" t="s">
        <v>267</v>
      </c>
      <c r="E10" s="114" t="s">
        <v>152</v>
      </c>
      <c r="F10" s="114" t="s">
        <v>152</v>
      </c>
      <c r="G10" s="114" t="s">
        <v>152</v>
      </c>
    </row>
    <row r="11" spans="1:9" ht="18" customHeight="1" x14ac:dyDescent="0.2">
      <c r="A11" s="305" t="s">
        <v>154</v>
      </c>
      <c r="B11" s="306" t="s">
        <v>262</v>
      </c>
      <c r="C11" s="204" t="s">
        <v>72</v>
      </c>
      <c r="D11" s="239" t="s">
        <v>145</v>
      </c>
      <c r="E11" s="115" t="s">
        <v>152</v>
      </c>
      <c r="F11" s="115" t="s">
        <v>72</v>
      </c>
      <c r="G11" s="115"/>
    </row>
    <row r="12" spans="1:9" ht="18" customHeight="1" x14ac:dyDescent="0.2">
      <c r="A12" s="305"/>
      <c r="B12" s="306" t="s">
        <v>147</v>
      </c>
      <c r="C12" s="204" t="s">
        <v>72</v>
      </c>
      <c r="D12" s="238" t="s">
        <v>193</v>
      </c>
      <c r="E12" s="115"/>
      <c r="F12" s="115"/>
      <c r="G12" s="115"/>
    </row>
    <row r="13" spans="1:9" ht="18" customHeight="1" x14ac:dyDescent="0.2">
      <c r="A13" s="305"/>
      <c r="B13" s="307" t="s">
        <v>148</v>
      </c>
      <c r="C13" s="204" t="s">
        <v>72</v>
      </c>
      <c r="D13" s="239" t="s">
        <v>146</v>
      </c>
      <c r="E13" s="115"/>
      <c r="F13" s="115"/>
      <c r="G13" s="115"/>
    </row>
    <row r="14" spans="1:9" ht="18" customHeight="1" x14ac:dyDescent="0.2">
      <c r="A14" s="308" t="s">
        <v>155</v>
      </c>
      <c r="B14" s="307" t="s">
        <v>263</v>
      </c>
      <c r="C14" s="204" t="s">
        <v>72</v>
      </c>
      <c r="D14" s="239" t="s">
        <v>156</v>
      </c>
      <c r="E14" s="115"/>
      <c r="F14" s="115"/>
      <c r="G14" s="115"/>
    </row>
    <row r="15" spans="1:9" ht="18" customHeight="1" thickBot="1" x14ac:dyDescent="0.25">
      <c r="A15" s="309"/>
      <c r="B15" s="310" t="s">
        <v>144</v>
      </c>
      <c r="C15" s="207" t="s">
        <v>72</v>
      </c>
      <c r="D15" s="240" t="s">
        <v>143</v>
      </c>
      <c r="E15" s="115"/>
      <c r="F15" s="115"/>
      <c r="G15" s="115"/>
    </row>
    <row r="16" spans="1:9" ht="17.100000000000001" customHeight="1" x14ac:dyDescent="0.2">
      <c r="A16" s="264"/>
      <c r="B16" s="264"/>
      <c r="C16" s="1"/>
      <c r="D16" s="1"/>
      <c r="E16" s="1"/>
      <c r="F16" s="1"/>
      <c r="G16" s="1"/>
      <c r="H16" s="1"/>
      <c r="I16" s="1"/>
    </row>
    <row r="17" spans="1:6" ht="17.100000000000001" customHeight="1" x14ac:dyDescent="0.2">
      <c r="A17" s="265" t="s">
        <v>264</v>
      </c>
      <c r="B17" s="265"/>
      <c r="C17" s="211"/>
      <c r="D17" s="156"/>
    </row>
    <row r="18" spans="1:6" ht="17.100000000000001" customHeight="1" x14ac:dyDescent="0.2">
      <c r="A18" s="283" t="s">
        <v>299</v>
      </c>
      <c r="B18" s="264"/>
      <c r="C18" s="264"/>
      <c r="D18" s="299"/>
      <c r="E18" s="266"/>
      <c r="F18" s="266"/>
    </row>
    <row r="19" spans="1:6" ht="17.100000000000001" customHeight="1" x14ac:dyDescent="0.2">
      <c r="A19" s="283" t="s">
        <v>294</v>
      </c>
      <c r="B19" s="264"/>
      <c r="C19" s="264"/>
      <c r="D19" s="156"/>
    </row>
    <row r="20" spans="1:6" ht="17.100000000000001" customHeight="1" x14ac:dyDescent="0.2">
      <c r="A20" s="283" t="s">
        <v>295</v>
      </c>
      <c r="B20" s="264"/>
      <c r="C20" s="264"/>
      <c r="D20" s="156"/>
    </row>
    <row r="21" spans="1:6" ht="17.100000000000001" customHeight="1" x14ac:dyDescent="0.2">
      <c r="A21" s="300" t="s">
        <v>265</v>
      </c>
      <c r="B21" s="1"/>
      <c r="C21" s="156"/>
      <c r="D21" s="156"/>
    </row>
    <row r="22" spans="1:6" ht="17.100000000000001" customHeight="1" x14ac:dyDescent="0.2">
      <c r="A22" s="211" t="s">
        <v>266</v>
      </c>
      <c r="B22" s="156"/>
      <c r="C22" s="156"/>
      <c r="D22" s="156"/>
    </row>
    <row r="23" spans="1:6" ht="17.100000000000001" customHeight="1" x14ac:dyDescent="0.2">
      <c r="A23" s="211" t="s">
        <v>72</v>
      </c>
      <c r="B23" s="156"/>
      <c r="C23" s="211"/>
      <c r="D23" s="156"/>
    </row>
    <row r="24" spans="1:6" ht="17.100000000000001" customHeight="1" x14ac:dyDescent="0.2">
      <c r="A24" s="156"/>
      <c r="B24" s="156"/>
      <c r="C24" s="156"/>
      <c r="D24" s="156"/>
    </row>
    <row r="25" spans="1:6" ht="17.100000000000001" customHeight="1" x14ac:dyDescent="0.2">
      <c r="A25" s="156"/>
      <c r="B25" s="156"/>
      <c r="C25" s="156"/>
      <c r="D25" s="156"/>
    </row>
    <row r="26" spans="1:6" ht="17.100000000000001" customHeight="1" x14ac:dyDescent="0.2"/>
    <row r="27" spans="1:6" ht="17.100000000000001" customHeight="1" x14ac:dyDescent="0.2"/>
    <row r="28" spans="1:6" ht="17.100000000000001" customHeight="1" x14ac:dyDescent="0.2"/>
    <row r="29" spans="1:6" ht="17.100000000000001" customHeight="1" x14ac:dyDescent="0.2"/>
    <row r="30" spans="1:6" ht="17.100000000000001" customHeight="1" x14ac:dyDescent="0.2"/>
  </sheetData>
  <sheetProtection algorithmName="SHA-512" hashValue="i8PXFUx1lC1rNnvzShHpATDC3i7TlajOuvvkBwsEVWFD8k7Ao9kFyj5xIDFFFEu7lx2UWRC3gnI0KFM1e8MBVw==" saltValue="V3mUl3h6DM1BtowJe26DsA==" spinCount="100000" sheet="1" formatCells="0" selectLockedCells="1"/>
  <mergeCells count="5">
    <mergeCell ref="A10:B10"/>
    <mergeCell ref="A2:B2"/>
    <mergeCell ref="A7:B7"/>
    <mergeCell ref="A8:B8"/>
    <mergeCell ref="A9:B9"/>
  </mergeCells>
  <phoneticPr fontId="11"/>
  <pageMargins left="0.78749999999999998" right="0.59027777777777779" top="0.98402777777777772" bottom="0.98402777777777772" header="0.51180555555555551" footer="0.51180555555555551"/>
  <pageSetup paperSize="9" scale="60" firstPageNumber="0" fitToHeight="0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K61"/>
  <sheetViews>
    <sheetView zoomScale="70" zoomScaleNormal="70" workbookViewId="0">
      <selection activeCell="H32" sqref="H32"/>
    </sheetView>
  </sheetViews>
  <sheetFormatPr defaultColWidth="9" defaultRowHeight="13.2" x14ac:dyDescent="0.2"/>
  <cols>
    <col min="1" max="1" width="21.88671875" style="112" customWidth="1"/>
    <col min="2" max="2" width="8.6640625" style="112" customWidth="1"/>
    <col min="3" max="3" width="14" style="112" customWidth="1"/>
    <col min="4" max="5" width="20.6640625" style="112" customWidth="1"/>
    <col min="6" max="6" width="15.6640625" style="112" customWidth="1"/>
    <col min="7" max="7" width="15.33203125" style="112" customWidth="1"/>
    <col min="8" max="8" width="17.21875" style="112" customWidth="1"/>
    <col min="9" max="9" width="65.6640625" style="112" customWidth="1"/>
    <col min="10" max="10" width="16.44140625" style="112" customWidth="1"/>
    <col min="11" max="16384" width="9" style="112"/>
  </cols>
  <sheetData>
    <row r="1" spans="1:11" ht="16.5" customHeight="1" thickBot="1" x14ac:dyDescent="0.25">
      <c r="A1" s="1" t="s">
        <v>136</v>
      </c>
      <c r="B1" s="1"/>
      <c r="C1" s="32"/>
      <c r="D1" s="30" t="s">
        <v>1</v>
      </c>
      <c r="E1" s="70">
        <f>Top!$B5</f>
        <v>0</v>
      </c>
      <c r="F1" s="75"/>
      <c r="G1" s="75"/>
      <c r="H1" s="75"/>
      <c r="I1" s="75"/>
    </row>
    <row r="2" spans="1:11" ht="16.5" customHeight="1" thickBot="1" x14ac:dyDescent="0.25">
      <c r="A2" s="1" t="s">
        <v>62</v>
      </c>
      <c r="B2" s="1"/>
      <c r="C2" s="32"/>
      <c r="D2" s="73" t="s">
        <v>114</v>
      </c>
      <c r="E2" s="70">
        <f>Top!$B6</f>
        <v>0</v>
      </c>
      <c r="F2" s="72"/>
      <c r="G2" s="75"/>
      <c r="H2" s="75"/>
    </row>
    <row r="3" spans="1:11" ht="16.5" customHeight="1" x14ac:dyDescent="0.2">
      <c r="D3" s="74"/>
      <c r="E3" s="71"/>
      <c r="F3" s="75"/>
      <c r="G3" s="75"/>
      <c r="H3" s="77"/>
      <c r="J3" s="1"/>
    </row>
    <row r="4" spans="1:11" ht="16.5" customHeight="1" thickBot="1" x14ac:dyDescent="0.25">
      <c r="D4" s="31" t="s">
        <v>29</v>
      </c>
      <c r="E4" s="70">
        <f>Top!$B8</f>
        <v>0</v>
      </c>
      <c r="F4" s="75"/>
      <c r="G4" s="75"/>
      <c r="H4" s="77"/>
      <c r="I4" s="76"/>
      <c r="J4" s="1"/>
      <c r="K4" s="1"/>
    </row>
    <row r="5" spans="1:11" ht="16.5" customHeight="1" x14ac:dyDescent="0.2">
      <c r="A5" s="1"/>
      <c r="B5" s="1"/>
      <c r="C5" s="33"/>
      <c r="D5" s="33"/>
      <c r="E5" s="146"/>
      <c r="F5" s="30"/>
      <c r="G5" s="41"/>
      <c r="H5" s="34"/>
      <c r="I5" s="30"/>
      <c r="J5" s="1"/>
      <c r="K5" s="1"/>
    </row>
    <row r="6" spans="1:11" ht="16.5" customHeight="1" x14ac:dyDescent="0.2">
      <c r="A6" s="264" t="s">
        <v>293</v>
      </c>
      <c r="B6" s="264"/>
      <c r="C6" s="295"/>
      <c r="D6" s="295"/>
      <c r="E6" s="296"/>
      <c r="F6" s="297"/>
      <c r="G6" s="41"/>
      <c r="H6" s="34"/>
      <c r="I6" s="30"/>
      <c r="J6" s="1"/>
      <c r="K6" s="1"/>
    </row>
    <row r="7" spans="1:11" ht="16.5" customHeight="1" x14ac:dyDescent="0.2">
      <c r="A7" s="44" t="s">
        <v>270</v>
      </c>
      <c r="B7" s="453" t="s">
        <v>63</v>
      </c>
      <c r="C7" s="454"/>
      <c r="G7" s="241"/>
      <c r="H7" s="35"/>
      <c r="J7" s="36"/>
      <c r="K7" s="1"/>
    </row>
    <row r="8" spans="1:11" ht="16.5" customHeight="1" x14ac:dyDescent="0.2">
      <c r="A8" s="37" t="s">
        <v>271</v>
      </c>
      <c r="B8" s="455" t="s">
        <v>64</v>
      </c>
      <c r="C8" s="455"/>
      <c r="G8" s="64"/>
      <c r="H8" s="1"/>
      <c r="J8" s="36"/>
      <c r="K8" s="1"/>
    </row>
    <row r="9" spans="1:11" ht="16.5" customHeight="1" x14ac:dyDescent="0.2">
      <c r="A9" s="38" t="s">
        <v>272</v>
      </c>
      <c r="B9" s="456" t="s">
        <v>65</v>
      </c>
      <c r="C9" s="456"/>
      <c r="G9" s="1"/>
      <c r="H9" s="1"/>
      <c r="J9" s="36"/>
      <c r="K9" s="1"/>
    </row>
    <row r="10" spans="1:11" ht="18" customHeight="1" x14ac:dyDescent="0.2">
      <c r="A10" s="1"/>
      <c r="B10" s="1"/>
      <c r="C10" s="1"/>
      <c r="D10" s="64"/>
      <c r="E10" s="1"/>
      <c r="F10" s="1"/>
      <c r="G10" s="1"/>
      <c r="H10" s="1"/>
      <c r="J10" s="36"/>
      <c r="K10" s="1"/>
    </row>
    <row r="11" spans="1:11" ht="18" customHeight="1" x14ac:dyDescent="0.2">
      <c r="A11" s="39" t="s">
        <v>66</v>
      </c>
      <c r="B11" s="36"/>
      <c r="C11" s="36"/>
      <c r="D11" s="36"/>
      <c r="E11" s="36"/>
      <c r="F11" s="36"/>
      <c r="G11" s="36"/>
      <c r="H11" s="36"/>
      <c r="I11" s="36"/>
      <c r="J11" s="1"/>
      <c r="K11" s="1"/>
    </row>
    <row r="12" spans="1:11" ht="35.1" customHeight="1" x14ac:dyDescent="0.2">
      <c r="A12" s="315" t="s">
        <v>67</v>
      </c>
      <c r="B12" s="315" t="s">
        <v>141</v>
      </c>
      <c r="C12" s="315" t="s">
        <v>68</v>
      </c>
      <c r="D12" s="316" t="s">
        <v>82</v>
      </c>
      <c r="E12" s="315" t="s">
        <v>130</v>
      </c>
      <c r="F12" s="315" t="s">
        <v>268</v>
      </c>
      <c r="G12" s="316" t="s">
        <v>269</v>
      </c>
      <c r="H12" s="315" t="s">
        <v>132</v>
      </c>
      <c r="I12" s="315" t="s">
        <v>129</v>
      </c>
    </row>
    <row r="13" spans="1:11" ht="18" customHeight="1" x14ac:dyDescent="0.2">
      <c r="A13" s="313" t="str">
        <f>Top!H2</f>
        <v>リチウム電池正極材料</v>
      </c>
      <c r="B13" s="314" t="str">
        <f>DATA!$B$13</f>
        <v>Li</v>
      </c>
      <c r="C13" s="291"/>
      <c r="D13" s="291"/>
      <c r="E13" s="291"/>
      <c r="F13" s="291"/>
      <c r="G13" s="291"/>
      <c r="H13" s="292"/>
      <c r="I13" s="291"/>
    </row>
    <row r="14" spans="1:11" ht="18.600000000000001" customHeight="1" x14ac:dyDescent="0.2">
      <c r="A14" s="313" t="str">
        <f>A13</f>
        <v>リチウム電池正極材料</v>
      </c>
      <c r="B14" s="314" t="str">
        <f>DATA!$B$14</f>
        <v>Ni</v>
      </c>
      <c r="C14" s="291"/>
      <c r="D14" s="291"/>
      <c r="E14" s="291"/>
      <c r="F14" s="291"/>
      <c r="G14" s="291"/>
      <c r="H14" s="292"/>
      <c r="I14" s="291"/>
    </row>
    <row r="15" spans="1:11" ht="18" customHeight="1" x14ac:dyDescent="0.2">
      <c r="A15" s="313" t="str">
        <f>A13</f>
        <v>リチウム電池正極材料</v>
      </c>
      <c r="B15" s="314" t="str">
        <f>DATA!$B$15</f>
        <v>Co</v>
      </c>
      <c r="C15" s="291"/>
      <c r="D15" s="291"/>
      <c r="E15" s="291"/>
      <c r="F15" s="291"/>
      <c r="G15" s="291"/>
      <c r="H15" s="292"/>
      <c r="I15" s="291"/>
    </row>
    <row r="16" spans="1:11" ht="18" customHeight="1" x14ac:dyDescent="0.2">
      <c r="A16" s="313" t="str">
        <f>A14</f>
        <v>リチウム電池正極材料</v>
      </c>
      <c r="B16" s="314" t="str">
        <f>DATA!$B$16</f>
        <v>Al</v>
      </c>
      <c r="C16" s="291"/>
      <c r="D16" s="291"/>
      <c r="E16" s="291"/>
      <c r="F16" s="291"/>
      <c r="G16" s="291"/>
      <c r="H16" s="292"/>
      <c r="I16" s="291"/>
    </row>
    <row r="17" spans="1:11" ht="19.2" customHeight="1" x14ac:dyDescent="0.2">
      <c r="A17" s="311" t="s">
        <v>292</v>
      </c>
      <c r="B17" s="312"/>
      <c r="C17" s="291"/>
      <c r="D17" s="291"/>
      <c r="E17" s="291"/>
      <c r="F17" s="291"/>
      <c r="G17" s="291"/>
      <c r="H17" s="292"/>
      <c r="I17" s="291"/>
    </row>
    <row r="18" spans="1:11" ht="20.399999999999999" customHeight="1" x14ac:dyDescent="0.2">
      <c r="A18" s="311"/>
      <c r="B18" s="312"/>
      <c r="C18" s="291"/>
      <c r="D18" s="291"/>
      <c r="E18" s="291"/>
      <c r="F18" s="291"/>
      <c r="G18" s="291"/>
      <c r="H18" s="292"/>
      <c r="I18" s="291"/>
    </row>
    <row r="19" spans="1:11" ht="18.600000000000001" customHeight="1" x14ac:dyDescent="0.2">
      <c r="A19" s="311"/>
      <c r="B19" s="312"/>
      <c r="C19" s="291"/>
      <c r="D19" s="291"/>
      <c r="E19" s="291"/>
      <c r="F19" s="291"/>
      <c r="G19" s="291"/>
      <c r="H19" s="292"/>
      <c r="I19" s="291"/>
    </row>
    <row r="20" spans="1:11" ht="21" customHeight="1" x14ac:dyDescent="0.2">
      <c r="A20" s="311"/>
      <c r="B20" s="312"/>
      <c r="C20" s="291"/>
      <c r="D20" s="291"/>
      <c r="E20" s="291"/>
      <c r="F20" s="291"/>
      <c r="G20" s="291"/>
      <c r="H20" s="292"/>
      <c r="I20" s="291"/>
    </row>
    <row r="21" spans="1:11" ht="21" customHeight="1" x14ac:dyDescent="0.2">
      <c r="A21" s="311"/>
      <c r="B21" s="312"/>
      <c r="C21" s="291"/>
      <c r="D21" s="291"/>
      <c r="E21" s="291"/>
      <c r="F21" s="291"/>
      <c r="G21" s="291"/>
      <c r="H21" s="292"/>
      <c r="I21" s="291"/>
    </row>
    <row r="22" spans="1:11" ht="18" customHeight="1" x14ac:dyDescent="0.2"/>
    <row r="23" spans="1:11" ht="14.25" customHeight="1" x14ac:dyDescent="0.2">
      <c r="A23" s="40"/>
      <c r="B23" s="35"/>
      <c r="C23" s="1"/>
      <c r="D23" s="1"/>
      <c r="E23" s="1"/>
      <c r="F23" s="40"/>
      <c r="G23" s="1"/>
      <c r="H23" s="1"/>
      <c r="I23" s="1"/>
      <c r="J23" s="1"/>
      <c r="K23" s="1"/>
    </row>
    <row r="24" spans="1:11" ht="18" customHeight="1" thickBot="1" x14ac:dyDescent="0.25">
      <c r="A24" s="39" t="s">
        <v>69</v>
      </c>
      <c r="B24" s="36"/>
      <c r="C24" s="36"/>
      <c r="D24" s="36"/>
      <c r="E24" s="36"/>
      <c r="F24" s="36"/>
      <c r="G24" s="36"/>
      <c r="H24" s="36"/>
      <c r="I24" s="36"/>
      <c r="J24" s="1"/>
      <c r="K24" s="1"/>
    </row>
    <row r="25" spans="1:11" ht="35.1" customHeight="1" x14ac:dyDescent="0.2">
      <c r="A25" s="273" t="str">
        <f t="shared" ref="A25:B29" si="0">A12</f>
        <v>試料名</v>
      </c>
      <c r="B25" s="274" t="str">
        <f t="shared" si="0"/>
        <v>項目</v>
      </c>
      <c r="C25" s="459" t="s">
        <v>131</v>
      </c>
      <c r="D25" s="460"/>
      <c r="E25" s="459" t="s">
        <v>291</v>
      </c>
      <c r="F25" s="460"/>
      <c r="G25" s="275" t="s">
        <v>269</v>
      </c>
      <c r="H25" s="276" t="s">
        <v>132</v>
      </c>
      <c r="I25" s="277" t="s">
        <v>129</v>
      </c>
    </row>
    <row r="26" spans="1:11" ht="18" customHeight="1" x14ac:dyDescent="0.2">
      <c r="A26" s="293" t="str">
        <f t="shared" si="0"/>
        <v>リチウム電池正極材料</v>
      </c>
      <c r="B26" s="278" t="str">
        <f t="shared" si="0"/>
        <v>Li</v>
      </c>
      <c r="C26" s="457"/>
      <c r="D26" s="458"/>
      <c r="E26" s="457"/>
      <c r="F26" s="458"/>
      <c r="G26" s="290"/>
      <c r="H26" s="290"/>
      <c r="I26" s="290"/>
    </row>
    <row r="27" spans="1:11" ht="18" customHeight="1" x14ac:dyDescent="0.2">
      <c r="A27" s="293" t="str">
        <f t="shared" si="0"/>
        <v>リチウム電池正極材料</v>
      </c>
      <c r="B27" s="278" t="str">
        <f t="shared" si="0"/>
        <v>Ni</v>
      </c>
      <c r="C27" s="457"/>
      <c r="D27" s="458"/>
      <c r="E27" s="457"/>
      <c r="F27" s="458"/>
      <c r="G27" s="290"/>
      <c r="H27" s="290"/>
      <c r="I27" s="290"/>
    </row>
    <row r="28" spans="1:11" ht="21" customHeight="1" x14ac:dyDescent="0.2">
      <c r="A28" s="293" t="str">
        <f t="shared" si="0"/>
        <v>リチウム電池正極材料</v>
      </c>
      <c r="B28" s="278" t="str">
        <f t="shared" si="0"/>
        <v>Co</v>
      </c>
      <c r="C28" s="457"/>
      <c r="D28" s="458"/>
      <c r="E28" s="457"/>
      <c r="F28" s="458"/>
      <c r="G28" s="290"/>
      <c r="H28" s="290"/>
      <c r="I28" s="290"/>
    </row>
    <row r="29" spans="1:11" ht="18" customHeight="1" x14ac:dyDescent="0.2">
      <c r="A29" s="293" t="str">
        <f t="shared" si="0"/>
        <v>リチウム電池正極材料</v>
      </c>
      <c r="B29" s="278" t="str">
        <f t="shared" si="0"/>
        <v>Al</v>
      </c>
      <c r="C29" s="457"/>
      <c r="D29" s="458"/>
      <c r="E29" s="457"/>
      <c r="F29" s="458"/>
      <c r="G29" s="290"/>
      <c r="H29" s="290"/>
      <c r="I29" s="290"/>
    </row>
    <row r="30" spans="1:11" ht="17.399999999999999" customHeight="1" x14ac:dyDescent="0.2">
      <c r="A30" s="317" t="s">
        <v>292</v>
      </c>
      <c r="B30" s="318"/>
      <c r="C30" s="457"/>
      <c r="D30" s="458"/>
      <c r="E30" s="457"/>
      <c r="F30" s="458"/>
      <c r="G30" s="290"/>
      <c r="H30" s="290"/>
      <c r="I30" s="290"/>
    </row>
    <row r="31" spans="1:11" ht="18" customHeight="1" x14ac:dyDescent="0.2">
      <c r="A31" s="317"/>
      <c r="B31" s="318"/>
      <c r="C31" s="457"/>
      <c r="D31" s="458"/>
      <c r="E31" s="457"/>
      <c r="F31" s="458"/>
      <c r="G31" s="290"/>
      <c r="H31" s="290"/>
      <c r="I31" s="290"/>
    </row>
    <row r="32" spans="1:11" ht="18" customHeight="1" x14ac:dyDescent="0.2">
      <c r="A32" s="317"/>
      <c r="B32" s="318"/>
      <c r="C32" s="457"/>
      <c r="D32" s="458"/>
      <c r="E32" s="457"/>
      <c r="F32" s="458"/>
      <c r="G32" s="290"/>
      <c r="H32" s="290"/>
      <c r="I32" s="290"/>
    </row>
    <row r="33" spans="1:11" ht="18" customHeight="1" x14ac:dyDescent="0.2">
      <c r="A33" s="317"/>
      <c r="B33" s="318"/>
      <c r="C33" s="457"/>
      <c r="D33" s="458"/>
      <c r="E33" s="457"/>
      <c r="F33" s="458"/>
      <c r="G33" s="290"/>
      <c r="H33" s="290"/>
      <c r="I33" s="290"/>
    </row>
    <row r="34" spans="1:11" ht="18" customHeight="1" x14ac:dyDescent="0.2">
      <c r="A34" s="317"/>
      <c r="B34" s="318"/>
      <c r="C34" s="457"/>
      <c r="D34" s="458"/>
      <c r="E34" s="457"/>
      <c r="F34" s="458"/>
      <c r="G34" s="290"/>
      <c r="H34" s="290"/>
      <c r="I34" s="290"/>
    </row>
    <row r="35" spans="1:11" ht="14.25" customHeight="1" x14ac:dyDescent="0.2">
      <c r="A35" s="40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" customHeight="1" thickBot="1" x14ac:dyDescent="0.25">
      <c r="A36" s="39" t="s">
        <v>70</v>
      </c>
      <c r="B36" s="36"/>
      <c r="C36" s="36"/>
      <c r="D36" s="36"/>
      <c r="E36" s="36"/>
      <c r="F36" s="36"/>
      <c r="G36" s="36"/>
      <c r="H36" s="36"/>
      <c r="I36" s="36"/>
      <c r="J36" s="1"/>
      <c r="K36" s="1"/>
    </row>
    <row r="37" spans="1:11" ht="35.1" customHeight="1" x14ac:dyDescent="0.2">
      <c r="A37" s="279" t="str">
        <f>A25</f>
        <v>試料名</v>
      </c>
      <c r="B37" s="280" t="str">
        <f>B25</f>
        <v>項目</v>
      </c>
      <c r="C37" s="280" t="s">
        <v>71</v>
      </c>
      <c r="D37" s="461" t="s">
        <v>133</v>
      </c>
      <c r="E37" s="462"/>
      <c r="F37" s="462"/>
      <c r="G37" s="462"/>
      <c r="H37" s="462"/>
      <c r="I37" s="463"/>
    </row>
    <row r="38" spans="1:11" ht="18" customHeight="1" x14ac:dyDescent="0.2">
      <c r="A38" s="294" t="str">
        <f>A26</f>
        <v>リチウム電池正極材料</v>
      </c>
      <c r="B38" s="281" t="str">
        <f>B26</f>
        <v>Li</v>
      </c>
      <c r="C38" s="282"/>
      <c r="D38" s="465"/>
      <c r="E38" s="465"/>
      <c r="F38" s="465"/>
      <c r="G38" s="465"/>
      <c r="H38" s="465"/>
      <c r="I38" s="465"/>
    </row>
    <row r="39" spans="1:11" ht="18" customHeight="1" x14ac:dyDescent="0.2">
      <c r="A39" s="294" t="str">
        <f>A27</f>
        <v>リチウム電池正極材料</v>
      </c>
      <c r="B39" s="281" t="str">
        <f t="shared" ref="B39" si="1">B27</f>
        <v>Ni</v>
      </c>
      <c r="C39" s="282"/>
      <c r="D39" s="465"/>
      <c r="E39" s="465"/>
      <c r="F39" s="465"/>
      <c r="G39" s="465"/>
      <c r="H39" s="465"/>
      <c r="I39" s="465"/>
    </row>
    <row r="40" spans="1:11" ht="18" customHeight="1" x14ac:dyDescent="0.2">
      <c r="A40" s="294" t="str">
        <f>A28</f>
        <v>リチウム電池正極材料</v>
      </c>
      <c r="B40" s="281" t="str">
        <f t="shared" ref="B40" si="2">B28</f>
        <v>Co</v>
      </c>
      <c r="C40" s="282"/>
      <c r="D40" s="465"/>
      <c r="E40" s="465"/>
      <c r="F40" s="465"/>
      <c r="G40" s="465"/>
      <c r="H40" s="465"/>
      <c r="I40" s="465"/>
    </row>
    <row r="41" spans="1:11" ht="18" customHeight="1" x14ac:dyDescent="0.2">
      <c r="A41" s="294" t="str">
        <f>A29</f>
        <v>リチウム電池正極材料</v>
      </c>
      <c r="B41" s="281" t="str">
        <f>B29</f>
        <v>Al</v>
      </c>
      <c r="C41" s="282"/>
      <c r="D41" s="465"/>
      <c r="E41" s="465"/>
      <c r="F41" s="465"/>
      <c r="G41" s="465"/>
      <c r="H41" s="465"/>
      <c r="I41" s="465"/>
    </row>
    <row r="42" spans="1:11" ht="18" customHeight="1" x14ac:dyDescent="0.2">
      <c r="A42" s="319" t="s">
        <v>292</v>
      </c>
      <c r="B42" s="320"/>
      <c r="C42" s="282"/>
      <c r="D42" s="465"/>
      <c r="E42" s="465"/>
      <c r="F42" s="465"/>
      <c r="G42" s="465"/>
      <c r="H42" s="465"/>
      <c r="I42" s="465"/>
    </row>
    <row r="43" spans="1:11" ht="18" customHeight="1" x14ac:dyDescent="0.2">
      <c r="A43" s="319"/>
      <c r="B43" s="320"/>
      <c r="C43" s="282"/>
      <c r="D43" s="465"/>
      <c r="E43" s="465"/>
      <c r="F43" s="465"/>
      <c r="G43" s="465"/>
      <c r="H43" s="465"/>
      <c r="I43" s="465"/>
    </row>
    <row r="44" spans="1:11" ht="18" customHeight="1" x14ac:dyDescent="0.2">
      <c r="A44" s="319"/>
      <c r="B44" s="320"/>
      <c r="C44" s="282"/>
      <c r="D44" s="465"/>
      <c r="E44" s="465"/>
      <c r="F44" s="465"/>
      <c r="G44" s="465"/>
      <c r="H44" s="465"/>
      <c r="I44" s="465"/>
    </row>
    <row r="45" spans="1:11" ht="18" customHeight="1" x14ac:dyDescent="0.2">
      <c r="A45" s="319"/>
      <c r="B45" s="320"/>
      <c r="C45" s="282"/>
      <c r="D45" s="465"/>
      <c r="E45" s="465"/>
      <c r="F45" s="465"/>
      <c r="G45" s="465"/>
      <c r="H45" s="465"/>
      <c r="I45" s="465"/>
    </row>
    <row r="46" spans="1:11" ht="18" customHeight="1" x14ac:dyDescent="0.2">
      <c r="A46" s="319"/>
      <c r="B46" s="320"/>
      <c r="C46" s="282"/>
      <c r="D46" s="465"/>
      <c r="E46" s="465"/>
      <c r="F46" s="465"/>
      <c r="G46" s="465"/>
      <c r="H46" s="465"/>
      <c r="I46" s="465"/>
    </row>
    <row r="47" spans="1:11" ht="14.25" customHeight="1" x14ac:dyDescent="0.2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6.4" customHeight="1" x14ac:dyDescent="0.2">
      <c r="A48" s="464" t="s">
        <v>297</v>
      </c>
      <c r="B48" s="464"/>
      <c r="C48" s="464"/>
      <c r="D48" s="464"/>
      <c r="E48" s="464"/>
      <c r="F48" s="464"/>
      <c r="G48" s="464"/>
      <c r="H48" s="464"/>
      <c r="I48" s="464"/>
    </row>
    <row r="49" spans="9:9" ht="14.25" customHeight="1" x14ac:dyDescent="0.2"/>
    <row r="50" spans="9:9" ht="14.25" customHeight="1" x14ac:dyDescent="0.2">
      <c r="I50" s="1"/>
    </row>
    <row r="51" spans="9:9" ht="14.25" customHeight="1" x14ac:dyDescent="0.2"/>
    <row r="52" spans="9:9" ht="14.25" customHeight="1" x14ac:dyDescent="0.2"/>
    <row r="53" spans="9:9" ht="14.25" customHeight="1" x14ac:dyDescent="0.2"/>
    <row r="54" spans="9:9" ht="14.25" customHeight="1" x14ac:dyDescent="0.2"/>
    <row r="55" spans="9:9" ht="14.25" customHeight="1" x14ac:dyDescent="0.2"/>
    <row r="56" spans="9:9" ht="14.25" customHeight="1" x14ac:dyDescent="0.2"/>
    <row r="57" spans="9:9" ht="14.25" customHeight="1" x14ac:dyDescent="0.2"/>
    <row r="58" spans="9:9" ht="14.25" customHeight="1" x14ac:dyDescent="0.2"/>
    <row r="59" spans="9:9" ht="14.25" customHeight="1" x14ac:dyDescent="0.2"/>
    <row r="60" spans="9:9" ht="14.25" customHeight="1" x14ac:dyDescent="0.2"/>
    <row r="61" spans="9:9" ht="14.25" customHeight="1" x14ac:dyDescent="0.2"/>
  </sheetData>
  <sheetProtection algorithmName="SHA-512" hashValue="Ez8c1pMQnlLTGIImOlaXrZn9/HVLPFm4WN15LiQGHhABtAUsomh/77HBwDm2k3bnFolYkI6+opzibHOUqIJazQ==" saltValue="V8OaqnT2jjbhVm5a5CXMSw==" spinCount="100000" sheet="1" formatCells="0" formatRows="0" selectLockedCells="1"/>
  <mergeCells count="26">
    <mergeCell ref="A48:I48"/>
    <mergeCell ref="D38:I46"/>
    <mergeCell ref="E30:F30"/>
    <mergeCell ref="E31:F31"/>
    <mergeCell ref="E32:F32"/>
    <mergeCell ref="E33:F33"/>
    <mergeCell ref="E34:F34"/>
    <mergeCell ref="E25:F25"/>
    <mergeCell ref="D37:I37"/>
    <mergeCell ref="E28:F28"/>
    <mergeCell ref="C27:D27"/>
    <mergeCell ref="C29:D29"/>
    <mergeCell ref="E26:F26"/>
    <mergeCell ref="E27:F27"/>
    <mergeCell ref="E29:F29"/>
    <mergeCell ref="C30:D30"/>
    <mergeCell ref="C31:D31"/>
    <mergeCell ref="C32:D32"/>
    <mergeCell ref="C33:D33"/>
    <mergeCell ref="C34:D34"/>
    <mergeCell ref="B7:C7"/>
    <mergeCell ref="B8:C8"/>
    <mergeCell ref="B9:C9"/>
    <mergeCell ref="C26:D26"/>
    <mergeCell ref="C28:D28"/>
    <mergeCell ref="C25:D25"/>
  </mergeCells>
  <phoneticPr fontId="11"/>
  <pageMargins left="0.78749999999999998" right="0.78749999999999998" top="0.59027777777777779" bottom="0.78749999999999998" header="0.51180555555555551" footer="0.51180555555555551"/>
  <pageSetup paperSize="9" scale="5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1"/>
  <sheetViews>
    <sheetView tabSelected="1" zoomScale="130" zoomScaleNormal="130" workbookViewId="0">
      <selection activeCell="B12" sqref="B12:I12"/>
    </sheetView>
  </sheetViews>
  <sheetFormatPr defaultColWidth="9" defaultRowHeight="13.2" x14ac:dyDescent="0.2"/>
  <cols>
    <col min="1" max="1" width="14.6640625" style="2" customWidth="1"/>
    <col min="2" max="2" width="14.33203125" style="2" customWidth="1"/>
    <col min="3" max="3" width="13.109375" style="2" customWidth="1"/>
    <col min="4" max="4" width="7.6640625" style="2" customWidth="1"/>
    <col min="5" max="6" width="9" style="2"/>
    <col min="7" max="9" width="12.44140625" style="2" customWidth="1"/>
    <col min="10" max="16384" width="9" style="2"/>
  </cols>
  <sheetData>
    <row r="1" spans="1:12" ht="17.100000000000001" customHeight="1" x14ac:dyDescent="0.2">
      <c r="A1" s="258" t="s">
        <v>134</v>
      </c>
      <c r="B1" s="348"/>
      <c r="C1" s="348"/>
      <c r="D1" s="348"/>
      <c r="E1" s="348"/>
      <c r="F1" s="348"/>
      <c r="G1" s="348"/>
      <c r="H1" s="348"/>
      <c r="I1" s="348"/>
    </row>
    <row r="2" spans="1:12" ht="17.100000000000001" customHeight="1" x14ac:dyDescent="0.2">
      <c r="A2" s="158"/>
      <c r="B2" s="326" t="s">
        <v>8</v>
      </c>
      <c r="C2" s="326"/>
      <c r="D2" s="326"/>
      <c r="E2" s="326"/>
      <c r="F2" s="159"/>
      <c r="G2" s="257" t="s">
        <v>197</v>
      </c>
      <c r="H2" s="331" t="s">
        <v>198</v>
      </c>
      <c r="I2" s="348"/>
    </row>
    <row r="3" spans="1:12" ht="17.100000000000001" customHeight="1" thickBot="1" x14ac:dyDescent="0.25">
      <c r="A3" s="160"/>
      <c r="B3" s="327" t="str">
        <f>""</f>
        <v/>
      </c>
      <c r="C3" s="349"/>
      <c r="D3" s="160"/>
      <c r="E3" s="160"/>
      <c r="F3" s="160"/>
      <c r="G3" s="160"/>
      <c r="H3" s="160"/>
      <c r="I3" s="160"/>
    </row>
    <row r="4" spans="1:12" ht="17.100000000000001" customHeight="1" x14ac:dyDescent="0.2">
      <c r="A4" s="161" t="s">
        <v>0</v>
      </c>
      <c r="B4" s="350"/>
      <c r="C4" s="351"/>
      <c r="D4" s="351"/>
      <c r="E4" s="351"/>
      <c r="F4" s="351"/>
      <c r="G4" s="351"/>
      <c r="H4" s="351"/>
      <c r="I4" s="352"/>
    </row>
    <row r="5" spans="1:12" ht="17.100000000000001" customHeight="1" x14ac:dyDescent="0.2">
      <c r="A5" s="162" t="s">
        <v>1</v>
      </c>
      <c r="B5" s="132"/>
      <c r="C5" s="113" t="s">
        <v>88</v>
      </c>
      <c r="D5" s="132"/>
      <c r="E5" s="206"/>
      <c r="F5" s="166"/>
      <c r="G5" s="343"/>
      <c r="H5" s="343"/>
      <c r="I5" s="344"/>
    </row>
    <row r="6" spans="1:12" ht="17.100000000000001" customHeight="1" x14ac:dyDescent="0.2">
      <c r="A6" s="162" t="s">
        <v>2</v>
      </c>
      <c r="B6" s="358"/>
      <c r="C6" s="359"/>
      <c r="D6" s="359"/>
      <c r="E6" s="359"/>
      <c r="F6" s="359"/>
      <c r="G6" s="359"/>
      <c r="H6" s="359"/>
      <c r="I6" s="360"/>
    </row>
    <row r="7" spans="1:12" ht="17.100000000000001" customHeight="1" x14ac:dyDescent="0.2">
      <c r="A7" s="163" t="s">
        <v>3</v>
      </c>
      <c r="B7" s="182"/>
      <c r="C7" s="361" t="s">
        <v>275</v>
      </c>
      <c r="D7" s="362"/>
      <c r="E7" s="362"/>
      <c r="F7" s="362"/>
      <c r="G7" s="362"/>
      <c r="H7" s="362"/>
      <c r="I7" s="363"/>
    </row>
    <row r="8" spans="1:12" ht="17.100000000000001" customHeight="1" x14ac:dyDescent="0.2">
      <c r="A8" s="164" t="s">
        <v>87</v>
      </c>
      <c r="B8" s="358"/>
      <c r="C8" s="364"/>
      <c r="D8" s="364"/>
      <c r="E8" s="364"/>
      <c r="F8" s="364"/>
      <c r="G8" s="364"/>
      <c r="H8" s="364"/>
      <c r="I8" s="365"/>
      <c r="L8" s="2" t="s">
        <v>9</v>
      </c>
    </row>
    <row r="9" spans="1:12" ht="17.100000000000001" customHeight="1" x14ac:dyDescent="0.2">
      <c r="A9" s="162" t="s">
        <v>4</v>
      </c>
      <c r="B9" s="345"/>
      <c r="C9" s="346"/>
      <c r="D9" s="346"/>
      <c r="E9" s="346"/>
      <c r="F9" s="346"/>
      <c r="G9" s="346"/>
      <c r="H9" s="346"/>
      <c r="I9" s="347"/>
    </row>
    <row r="10" spans="1:12" ht="17.100000000000001" customHeight="1" x14ac:dyDescent="0.2">
      <c r="A10" s="162" t="s">
        <v>5</v>
      </c>
      <c r="B10" s="345"/>
      <c r="C10" s="346"/>
      <c r="D10" s="346"/>
      <c r="E10" s="346"/>
      <c r="F10" s="346"/>
      <c r="G10" s="346"/>
      <c r="H10" s="346"/>
      <c r="I10" s="347"/>
    </row>
    <row r="11" spans="1:12" ht="17.100000000000001" customHeight="1" x14ac:dyDescent="0.2">
      <c r="A11" s="162" t="s">
        <v>6</v>
      </c>
      <c r="B11" s="345"/>
      <c r="C11" s="346"/>
      <c r="D11" s="346"/>
      <c r="E11" s="346"/>
      <c r="F11" s="346"/>
      <c r="G11" s="346"/>
      <c r="H11" s="346"/>
      <c r="I11" s="347"/>
    </row>
    <row r="12" spans="1:12" ht="17.100000000000001" customHeight="1" thickBot="1" x14ac:dyDescent="0.25">
      <c r="A12" s="165" t="s">
        <v>7</v>
      </c>
      <c r="B12" s="353"/>
      <c r="C12" s="354"/>
      <c r="D12" s="354"/>
      <c r="E12" s="354"/>
      <c r="F12" s="354"/>
      <c r="G12" s="354"/>
      <c r="H12" s="354"/>
      <c r="I12" s="355"/>
      <c r="K12" s="139"/>
    </row>
    <row r="13" spans="1:12" ht="17.100000000000001" customHeight="1" x14ac:dyDescent="0.2">
      <c r="A13" s="335" t="s">
        <v>196</v>
      </c>
      <c r="B13" s="356"/>
      <c r="C13" s="356"/>
      <c r="D13" s="356"/>
      <c r="E13" s="356"/>
      <c r="F13" s="356"/>
      <c r="G13" s="356"/>
      <c r="H13" s="356"/>
      <c r="I13" s="356"/>
    </row>
    <row r="14" spans="1:12" ht="17.100000000000001" customHeight="1" x14ac:dyDescent="0.2">
      <c r="A14" s="357"/>
      <c r="B14" s="357"/>
      <c r="C14" s="357"/>
      <c r="D14" s="357"/>
      <c r="E14" s="357"/>
      <c r="F14" s="357"/>
      <c r="G14" s="357"/>
      <c r="H14" s="357"/>
      <c r="I14" s="357"/>
    </row>
    <row r="15" spans="1:12" ht="17.100000000000001" customHeight="1" x14ac:dyDescent="0.2">
      <c r="A15" s="348"/>
      <c r="B15" s="348"/>
      <c r="C15" s="348"/>
      <c r="D15" s="348"/>
      <c r="E15" s="348"/>
      <c r="F15" s="348"/>
      <c r="G15" s="348"/>
      <c r="H15" s="348"/>
      <c r="I15" s="348"/>
    </row>
    <row r="16" spans="1:12" ht="17.100000000000001" customHeight="1" x14ac:dyDescent="0.2">
      <c r="A16" s="348"/>
      <c r="B16" s="348"/>
      <c r="C16" s="348"/>
      <c r="D16" s="348"/>
      <c r="E16" s="348"/>
      <c r="F16" s="348"/>
      <c r="G16" s="348"/>
      <c r="H16" s="348"/>
      <c r="I16" s="348"/>
    </row>
    <row r="17" spans="1:2" ht="17.100000000000001" customHeight="1" x14ac:dyDescent="0.2">
      <c r="A17" s="2" t="str">
        <f>""</f>
        <v/>
      </c>
    </row>
    <row r="18" spans="1:2" ht="17.100000000000001" customHeight="1" x14ac:dyDescent="0.2">
      <c r="B18" s="68"/>
    </row>
    <row r="19" spans="1:2" ht="17.100000000000001" customHeight="1" x14ac:dyDescent="0.2"/>
    <row r="20" spans="1:2" ht="17.100000000000001" customHeight="1" x14ac:dyDescent="0.2"/>
    <row r="21" spans="1:2" ht="17.100000000000001" customHeight="1" x14ac:dyDescent="0.2"/>
    <row r="22" spans="1:2" ht="17.100000000000001" customHeight="1" x14ac:dyDescent="0.2"/>
    <row r="23" spans="1:2" ht="17.100000000000001" customHeight="1" x14ac:dyDescent="0.2"/>
    <row r="24" spans="1:2" ht="17.100000000000001" customHeight="1" x14ac:dyDescent="0.2"/>
    <row r="25" spans="1:2" ht="17.100000000000001" customHeight="1" x14ac:dyDescent="0.2"/>
    <row r="26" spans="1:2" ht="17.100000000000001" customHeight="1" x14ac:dyDescent="0.2"/>
    <row r="27" spans="1:2" ht="17.100000000000001" customHeight="1" x14ac:dyDescent="0.2"/>
    <row r="28" spans="1:2" ht="17.100000000000001" customHeight="1" x14ac:dyDescent="0.2"/>
    <row r="29" spans="1:2" ht="17.100000000000001" customHeight="1" x14ac:dyDescent="0.2"/>
    <row r="30" spans="1:2" ht="17.100000000000001" customHeight="1" x14ac:dyDescent="0.2"/>
    <row r="31" spans="1:2" ht="17.100000000000001" customHeight="1" x14ac:dyDescent="0.2"/>
    <row r="32" spans="1: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</sheetData>
  <sheetProtection algorithmName="SHA-512" hashValue="JF3a9qIKHWtbBUiEf73+W8mHLajxD7qtaycFyNZ4Vq9fDeMTTyU3mdL5pa5Vg3I4aARJaA2J0RzUv5Jas0TkIg==" saltValue="LNS0qBn/h3gqHiAbvwXxmQ==" spinCount="100000" sheet="1" selectLockedCells="1"/>
  <mergeCells count="14">
    <mergeCell ref="B12:I12"/>
    <mergeCell ref="A13:I16"/>
    <mergeCell ref="B6:I6"/>
    <mergeCell ref="C7:I7"/>
    <mergeCell ref="B8:I8"/>
    <mergeCell ref="B9:I9"/>
    <mergeCell ref="G5:I5"/>
    <mergeCell ref="B10:I10"/>
    <mergeCell ref="B11:I11"/>
    <mergeCell ref="B1:I1"/>
    <mergeCell ref="B3:C3"/>
    <mergeCell ref="B2:E2"/>
    <mergeCell ref="B4:I4"/>
    <mergeCell ref="H2:I2"/>
  </mergeCells>
  <phoneticPr fontId="1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Y53"/>
  <sheetViews>
    <sheetView topLeftCell="A3" workbookViewId="0">
      <selection activeCell="I16" sqref="I16"/>
    </sheetView>
  </sheetViews>
  <sheetFormatPr defaultColWidth="9" defaultRowHeight="13.2" x14ac:dyDescent="0.2"/>
  <cols>
    <col min="1" max="1" width="9" style="2" customWidth="1"/>
    <col min="2" max="2" width="11" style="2" customWidth="1"/>
    <col min="3" max="3" width="12.6640625" style="2" customWidth="1"/>
    <col min="4" max="4" width="23.109375" style="2" customWidth="1"/>
    <col min="5" max="5" width="6.33203125" style="2" customWidth="1"/>
    <col min="6" max="7" width="9" style="2" customWidth="1"/>
    <col min="8" max="8" width="8.44140625" style="2" customWidth="1"/>
    <col min="9" max="10" width="11.77734375" style="2" customWidth="1"/>
    <col min="11" max="18" width="9" style="2"/>
    <col min="19" max="19" width="11.6640625" style="2" bestFit="1" customWidth="1"/>
    <col min="20" max="28" width="9" style="2"/>
    <col min="29" max="29" width="11.6640625" style="2" customWidth="1"/>
    <col min="30" max="38" width="9" style="2"/>
    <col min="39" max="39" width="11.6640625" style="2" customWidth="1"/>
    <col min="40" max="16384" width="9" style="2"/>
  </cols>
  <sheetData>
    <row r="1" spans="1:36" x14ac:dyDescent="0.2">
      <c r="A1" s="117" t="str">
        <f>""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36" ht="17.100000000000001" customHeight="1" x14ac:dyDescent="0.2">
      <c r="A2" s="120"/>
      <c r="B2" s="78" t="s">
        <v>135</v>
      </c>
      <c r="C2" s="83" t="str">
        <f>""</f>
        <v/>
      </c>
      <c r="D2" s="84"/>
      <c r="E2" s="84"/>
      <c r="F2" s="84"/>
      <c r="G2" s="84"/>
      <c r="H2" s="84"/>
      <c r="I2" s="84"/>
      <c r="J2" s="85"/>
      <c r="K2" s="121"/>
    </row>
    <row r="3" spans="1:36" ht="17.100000000000001" customHeight="1" x14ac:dyDescent="0.2">
      <c r="A3" s="120"/>
      <c r="B3" s="366" t="s">
        <v>10</v>
      </c>
      <c r="C3" s="366"/>
      <c r="D3" s="104" t="str">
        <f>Top!G2</f>
        <v>2021 年度　</v>
      </c>
      <c r="E3" s="377" t="str">
        <f>Top!H2</f>
        <v>リチウム電池正極材料</v>
      </c>
      <c r="F3" s="377"/>
      <c r="G3" s="378"/>
      <c r="H3" s="86"/>
      <c r="I3" s="87"/>
      <c r="J3" s="88"/>
      <c r="K3" s="121"/>
    </row>
    <row r="4" spans="1:36" ht="12.75" hidden="1" customHeight="1" x14ac:dyDescent="0.2">
      <c r="A4" s="120"/>
      <c r="B4" s="79"/>
      <c r="C4" s="79"/>
      <c r="D4" s="79"/>
      <c r="E4" s="79"/>
      <c r="F4" s="79"/>
      <c r="G4" s="79"/>
      <c r="H4" s="79"/>
      <c r="I4" s="79"/>
      <c r="J4" s="79"/>
      <c r="K4" s="121"/>
      <c r="O4" s="2" t="s">
        <v>11</v>
      </c>
      <c r="Z4" s="2" t="s">
        <v>12</v>
      </c>
      <c r="AA4" s="2" t="s">
        <v>13</v>
      </c>
      <c r="AB4" s="2" t="s">
        <v>14</v>
      </c>
      <c r="AC4" s="2" t="s">
        <v>15</v>
      </c>
      <c r="AD4" s="2" t="s">
        <v>16</v>
      </c>
      <c r="AE4" s="2" t="s">
        <v>17</v>
      </c>
      <c r="AF4" s="2" t="s">
        <v>18</v>
      </c>
      <c r="AG4" s="2" t="s">
        <v>19</v>
      </c>
      <c r="AH4" s="2" t="s">
        <v>20</v>
      </c>
      <c r="AI4" s="2" t="s">
        <v>21</v>
      </c>
      <c r="AJ4" s="2" t="s">
        <v>22</v>
      </c>
    </row>
    <row r="5" spans="1:36" ht="12.75" hidden="1" customHeight="1" x14ac:dyDescent="0.2">
      <c r="A5" s="120"/>
      <c r="B5" s="78"/>
      <c r="C5" s="78"/>
      <c r="D5" s="78"/>
      <c r="E5" s="78"/>
      <c r="F5" s="78"/>
      <c r="G5" s="78"/>
      <c r="H5" s="78"/>
      <c r="I5" s="78"/>
      <c r="J5" s="78"/>
      <c r="K5" s="121"/>
      <c r="M5" s="3">
        <f>Top!$B$5</f>
        <v>0</v>
      </c>
      <c r="N5" s="4">
        <f>Top!$B$8</f>
        <v>0</v>
      </c>
      <c r="O5" s="5" t="e">
        <f>#REF!</f>
        <v>#REF!</v>
      </c>
      <c r="P5" s="6"/>
      <c r="Q5" s="6"/>
      <c r="R5" s="6"/>
      <c r="S5" s="6"/>
      <c r="T5" s="6"/>
      <c r="U5" s="6"/>
      <c r="V5" s="6"/>
      <c r="W5" s="6"/>
      <c r="X5" s="6"/>
      <c r="Y5" s="6"/>
      <c r="Z5" s="6" t="e">
        <f>#REF!</f>
        <v>#REF!</v>
      </c>
      <c r="AA5" s="6" t="e">
        <f>#REF!</f>
        <v>#REF!</v>
      </c>
      <c r="AB5" s="7" t="e">
        <f>#REF!</f>
        <v>#REF!</v>
      </c>
      <c r="AC5" s="2">
        <f>F16</f>
        <v>0</v>
      </c>
      <c r="AD5" s="2" t="str">
        <f>H16</f>
        <v>%</v>
      </c>
      <c r="AE5" s="2">
        <f>I16</f>
        <v>0</v>
      </c>
      <c r="AF5" s="2">
        <f>J16</f>
        <v>0</v>
      </c>
      <c r="AG5" s="5" t="e">
        <f>#REF!</f>
        <v>#REF!</v>
      </c>
      <c r="AH5" s="6" t="e">
        <f>#REF!</f>
        <v>#REF!</v>
      </c>
      <c r="AI5" s="6" t="e">
        <f>#REF!</f>
        <v>#REF!</v>
      </c>
      <c r="AJ5" s="7" t="e">
        <f>#REF!</f>
        <v>#REF!</v>
      </c>
    </row>
    <row r="6" spans="1:36" ht="17.100000000000001" customHeight="1" x14ac:dyDescent="0.2">
      <c r="A6" s="120"/>
      <c r="B6" s="83"/>
      <c r="C6" s="84"/>
      <c r="D6" s="84"/>
      <c r="E6" s="84"/>
      <c r="F6" s="84"/>
      <c r="G6" s="84"/>
      <c r="H6" s="84"/>
      <c r="I6" s="84"/>
      <c r="J6" s="85"/>
      <c r="K6" s="121"/>
      <c r="M6" s="8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G6" s="6"/>
      <c r="AH6" s="6"/>
      <c r="AI6" s="6"/>
      <c r="AJ6" s="6"/>
    </row>
    <row r="7" spans="1:36" ht="17.100000000000001" customHeight="1" x14ac:dyDescent="0.2">
      <c r="A7" s="120"/>
      <c r="B7" s="95" t="s">
        <v>23</v>
      </c>
      <c r="C7" s="140">
        <f>Top!$B$5</f>
        <v>0</v>
      </c>
      <c r="D7" s="80" t="s">
        <v>205</v>
      </c>
      <c r="E7" s="140">
        <f>Top!$D$5</f>
        <v>0</v>
      </c>
      <c r="F7" s="169"/>
      <c r="G7" s="81" t="s">
        <v>75</v>
      </c>
      <c r="H7" s="387">
        <f>Top!$B$8</f>
        <v>0</v>
      </c>
      <c r="I7" s="368"/>
      <c r="J7" s="82"/>
      <c r="K7" s="121"/>
      <c r="L7" s="9"/>
      <c r="M7" s="9"/>
    </row>
    <row r="8" spans="1:36" ht="17.100000000000001" customHeight="1" x14ac:dyDescent="0.2">
      <c r="A8" s="120"/>
      <c r="B8" s="95" t="s">
        <v>24</v>
      </c>
      <c r="C8" s="140">
        <f>Top!$B$7</f>
        <v>0</v>
      </c>
      <c r="D8" s="89"/>
      <c r="E8" s="90"/>
      <c r="F8" s="91"/>
      <c r="G8" s="91"/>
      <c r="H8" s="91"/>
      <c r="I8" s="90"/>
      <c r="J8" s="92"/>
      <c r="K8" s="121"/>
      <c r="L8" s="9"/>
      <c r="M8" s="9"/>
    </row>
    <row r="9" spans="1:36" ht="17.100000000000001" customHeight="1" x14ac:dyDescent="0.2">
      <c r="A9" s="120"/>
      <c r="B9" s="96" t="s">
        <v>73</v>
      </c>
      <c r="C9" s="367">
        <f>Top!$B$6</f>
        <v>0</v>
      </c>
      <c r="D9" s="368"/>
      <c r="E9" s="368"/>
      <c r="F9" s="368"/>
      <c r="G9" s="368"/>
      <c r="H9" s="368"/>
      <c r="I9" s="368"/>
      <c r="J9" s="368"/>
      <c r="K9" s="122"/>
    </row>
    <row r="10" spans="1:36" ht="20.100000000000001" customHeight="1" x14ac:dyDescent="0.2">
      <c r="A10" s="120"/>
      <c r="B10" s="93"/>
      <c r="C10" s="84"/>
      <c r="D10" s="84"/>
      <c r="E10" s="84"/>
      <c r="F10" s="379" t="s">
        <v>203</v>
      </c>
      <c r="G10" s="380"/>
      <c r="H10" s="380"/>
      <c r="I10" s="84"/>
      <c r="J10" s="94"/>
      <c r="K10" s="121"/>
    </row>
    <row r="11" spans="1:36" ht="17.100000000000001" customHeight="1" x14ac:dyDescent="0.2">
      <c r="A11" s="120"/>
      <c r="B11" s="369" t="s">
        <v>25</v>
      </c>
      <c r="C11" s="369" t="s">
        <v>26</v>
      </c>
      <c r="D11" s="372" t="s">
        <v>76</v>
      </c>
      <c r="E11" s="373" t="s">
        <v>77</v>
      </c>
      <c r="F11" s="372" t="s">
        <v>78</v>
      </c>
      <c r="G11" s="369"/>
      <c r="H11" s="369"/>
      <c r="I11" s="375" t="s">
        <v>80</v>
      </c>
      <c r="J11" s="373" t="s">
        <v>79</v>
      </c>
      <c r="K11" s="121"/>
    </row>
    <row r="12" spans="1:36" ht="17.100000000000001" customHeight="1" thickBot="1" x14ac:dyDescent="0.25">
      <c r="A12" s="120"/>
      <c r="B12" s="370"/>
      <c r="C12" s="371"/>
      <c r="D12" s="370"/>
      <c r="E12" s="374"/>
      <c r="F12" s="43" t="s">
        <v>27</v>
      </c>
      <c r="G12" s="43" t="s">
        <v>28</v>
      </c>
      <c r="H12" s="108" t="s">
        <v>74</v>
      </c>
      <c r="I12" s="376"/>
      <c r="J12" s="371"/>
      <c r="K12" s="121"/>
    </row>
    <row r="13" spans="1:36" ht="17.100000000000001" customHeight="1" thickBot="1" x14ac:dyDescent="0.25">
      <c r="A13" s="120"/>
      <c r="B13" s="105" t="s">
        <v>199</v>
      </c>
      <c r="C13" s="187"/>
      <c r="D13" s="106">
        <f>H$7</f>
        <v>0</v>
      </c>
      <c r="E13" s="189"/>
      <c r="F13" s="190"/>
      <c r="G13" s="191"/>
      <c r="H13" s="107" t="s">
        <v>81</v>
      </c>
      <c r="I13" s="197"/>
      <c r="J13" s="198"/>
      <c r="K13" s="123" t="str">
        <f>":"</f>
        <v>:</v>
      </c>
    </row>
    <row r="14" spans="1:36" ht="17.100000000000001" customHeight="1" thickBot="1" x14ac:dyDescent="0.25">
      <c r="A14" s="120"/>
      <c r="B14" s="105" t="s">
        <v>200</v>
      </c>
      <c r="C14" s="187"/>
      <c r="D14" s="106">
        <f t="shared" ref="D14:D16" si="0">H$7</f>
        <v>0</v>
      </c>
      <c r="E14" s="192"/>
      <c r="F14" s="109"/>
      <c r="G14" s="193"/>
      <c r="H14" s="107" t="s">
        <v>81</v>
      </c>
      <c r="I14" s="199"/>
      <c r="J14" s="200"/>
      <c r="K14" s="123"/>
    </row>
    <row r="15" spans="1:36" ht="17.100000000000001" customHeight="1" thickBot="1" x14ac:dyDescent="0.25">
      <c r="A15" s="120"/>
      <c r="B15" s="105" t="s">
        <v>201</v>
      </c>
      <c r="C15" s="187"/>
      <c r="D15" s="106">
        <f t="shared" si="0"/>
        <v>0</v>
      </c>
      <c r="E15" s="192"/>
      <c r="F15" s="109"/>
      <c r="G15" s="193"/>
      <c r="H15" s="107" t="s">
        <v>140</v>
      </c>
      <c r="I15" s="199"/>
      <c r="J15" s="200"/>
      <c r="K15" s="123"/>
    </row>
    <row r="16" spans="1:36" ht="17.100000000000001" customHeight="1" thickBot="1" x14ac:dyDescent="0.25">
      <c r="A16" s="120"/>
      <c r="B16" s="150" t="s">
        <v>202</v>
      </c>
      <c r="C16" s="205"/>
      <c r="D16" s="69">
        <f t="shared" si="0"/>
        <v>0</v>
      </c>
      <c r="E16" s="194"/>
      <c r="F16" s="195"/>
      <c r="G16" s="196"/>
      <c r="H16" s="67" t="s">
        <v>81</v>
      </c>
      <c r="I16" s="201"/>
      <c r="J16" s="202"/>
      <c r="K16" s="123" t="str">
        <f>":"</f>
        <v>:</v>
      </c>
    </row>
    <row r="17" spans="1:37" ht="17.100000000000001" customHeight="1" thickBot="1" x14ac:dyDescent="0.25">
      <c r="A17" s="120"/>
      <c r="B17" s="152"/>
      <c r="C17" s="186"/>
      <c r="D17" s="153"/>
      <c r="E17" s="188"/>
      <c r="F17" s="151"/>
      <c r="G17" s="151"/>
      <c r="H17" s="154"/>
      <c r="I17" s="167"/>
      <c r="J17" s="168"/>
      <c r="K17" s="123"/>
    </row>
    <row r="18" spans="1:37" ht="17.100000000000001" customHeight="1" thickBot="1" x14ac:dyDescent="0.25">
      <c r="A18" s="120"/>
      <c r="B18" s="388" t="s">
        <v>204</v>
      </c>
      <c r="C18" s="389"/>
      <c r="D18" s="389"/>
      <c r="E18" s="157"/>
      <c r="F18" s="151"/>
      <c r="G18" s="151"/>
      <c r="H18" s="151"/>
      <c r="I18" s="167"/>
      <c r="J18" s="168"/>
      <c r="K18" s="123"/>
    </row>
    <row r="19" spans="1:37" ht="17.100000000000001" customHeight="1" x14ac:dyDescent="0.2">
      <c r="A19" s="124"/>
      <c r="B19" s="125"/>
      <c r="C19" s="126"/>
      <c r="D19" s="127"/>
      <c r="E19" s="128"/>
      <c r="F19" s="129"/>
      <c r="G19" s="129"/>
      <c r="H19" s="129"/>
      <c r="I19" s="130"/>
      <c r="J19" s="127"/>
      <c r="K19" s="131" t="str">
        <f>":"</f>
        <v>:</v>
      </c>
    </row>
    <row r="20" spans="1:37" ht="17.100000000000001" customHeight="1" x14ac:dyDescent="0.2">
      <c r="B20" s="10"/>
      <c r="C20" s="11"/>
      <c r="E20" s="10"/>
      <c r="F20" s="13"/>
      <c r="G20" s="13"/>
      <c r="H20" s="13"/>
      <c r="I20" s="14"/>
      <c r="J20" s="12"/>
      <c r="K20" s="42"/>
    </row>
    <row r="21" spans="1:37" ht="17.100000000000001" customHeight="1" x14ac:dyDescent="0.2">
      <c r="B21" s="386" t="s">
        <v>137</v>
      </c>
      <c r="C21" s="348"/>
      <c r="D21" s="348"/>
      <c r="E21" s="348"/>
      <c r="F21" s="348"/>
      <c r="G21" s="348"/>
      <c r="H21" s="348"/>
      <c r="I21" s="348"/>
      <c r="J21" s="12"/>
      <c r="K21" s="42"/>
    </row>
    <row r="22" spans="1:37" ht="17.100000000000001" customHeight="1" x14ac:dyDescent="0.2">
      <c r="B22" s="383" t="s">
        <v>138</v>
      </c>
      <c r="C22" s="383"/>
      <c r="D22" s="383"/>
      <c r="E22" s="383"/>
      <c r="F22" s="383"/>
      <c r="G22" s="383"/>
      <c r="H22" s="348"/>
      <c r="I22" s="348"/>
      <c r="J22" s="348"/>
    </row>
    <row r="23" spans="1:37" ht="17.100000000000001" customHeight="1" x14ac:dyDescent="0.2">
      <c r="B23" s="383" t="s">
        <v>149</v>
      </c>
      <c r="C23" s="383"/>
      <c r="D23" s="383"/>
      <c r="E23" s="383"/>
      <c r="F23" s="383"/>
      <c r="G23" s="383"/>
      <c r="H23" s="348"/>
      <c r="I23" s="348"/>
      <c r="J23" s="348"/>
      <c r="K23" s="4"/>
    </row>
    <row r="24" spans="1:37" ht="17.100000000000001" customHeight="1" x14ac:dyDescent="0.2">
      <c r="B24" s="383" t="s">
        <v>188</v>
      </c>
      <c r="C24" s="383"/>
      <c r="D24" s="383"/>
      <c r="E24" s="383"/>
      <c r="F24" s="383"/>
      <c r="G24" s="383"/>
      <c r="H24" s="348"/>
      <c r="I24" s="348"/>
      <c r="J24" s="348"/>
      <c r="K24" s="4"/>
      <c r="L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7.100000000000001" customHeight="1" x14ac:dyDescent="0.2">
      <c r="B25" s="383" t="s">
        <v>206</v>
      </c>
      <c r="C25" s="383"/>
      <c r="D25" s="383"/>
      <c r="E25" s="383"/>
      <c r="F25" s="383"/>
      <c r="G25" s="383"/>
      <c r="H25" s="348"/>
      <c r="I25" s="348"/>
      <c r="J25" s="348"/>
      <c r="L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7.100000000000001" customHeight="1" x14ac:dyDescent="0.2">
      <c r="B26" s="390" t="s">
        <v>207</v>
      </c>
      <c r="C26" s="383"/>
      <c r="D26" s="383"/>
      <c r="E26" s="383"/>
      <c r="F26" s="383"/>
      <c r="G26" s="383"/>
      <c r="H26" s="348"/>
      <c r="I26" s="348"/>
      <c r="J26" s="348"/>
    </row>
    <row r="27" spans="1:37" ht="17.100000000000001" customHeight="1" x14ac:dyDescent="0.2">
      <c r="B27" s="383" t="s">
        <v>139</v>
      </c>
      <c r="C27" s="383"/>
      <c r="D27" s="383"/>
      <c r="E27" s="383"/>
      <c r="F27" s="383"/>
      <c r="G27" s="383"/>
      <c r="H27" s="348"/>
      <c r="I27" s="348"/>
      <c r="J27" s="348"/>
    </row>
    <row r="28" spans="1:37" ht="17.100000000000001" customHeight="1" x14ac:dyDescent="0.2">
      <c r="B28" s="384" t="s">
        <v>192</v>
      </c>
      <c r="C28" s="385"/>
      <c r="D28" s="385"/>
      <c r="E28" s="385"/>
      <c r="F28" s="385"/>
      <c r="G28" s="385"/>
      <c r="H28" s="385"/>
      <c r="I28" s="385"/>
      <c r="J28" s="385"/>
    </row>
    <row r="29" spans="1:37" ht="16.95" customHeight="1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37" ht="50.25" customHeight="1" x14ac:dyDescent="0.2">
      <c r="A30" s="208"/>
      <c r="B30" s="381" t="s">
        <v>296</v>
      </c>
      <c r="C30" s="382"/>
      <c r="D30" s="382"/>
      <c r="E30" s="382"/>
      <c r="F30" s="382"/>
      <c r="G30" s="382"/>
      <c r="H30" s="382"/>
      <c r="I30" s="382"/>
      <c r="J30" s="382"/>
      <c r="K30" s="209"/>
      <c r="L30" s="68"/>
    </row>
    <row r="31" spans="1:37" ht="78" customHeight="1" x14ac:dyDescent="0.2">
      <c r="B31" s="58"/>
      <c r="C31" s="68"/>
      <c r="D31" s="68"/>
      <c r="E31" s="68"/>
      <c r="F31" s="68"/>
      <c r="G31" s="68"/>
      <c r="H31" s="68"/>
      <c r="I31" s="68"/>
      <c r="J31" s="68"/>
    </row>
    <row r="32" spans="1:37" ht="17.100000000000001" customHeight="1" x14ac:dyDescent="0.2">
      <c r="B32" s="155"/>
      <c r="C32" s="155"/>
      <c r="J32" s="155"/>
      <c r="K32" s="68"/>
    </row>
    <row r="33" spans="1:77" ht="17.100000000000001" customHeight="1" x14ac:dyDescent="0.2">
      <c r="B33" s="155"/>
      <c r="C33" s="155"/>
      <c r="J33" s="155"/>
    </row>
    <row r="34" spans="1:77" ht="18" customHeight="1" x14ac:dyDescent="0.2">
      <c r="B34" s="155"/>
      <c r="C34" s="155"/>
      <c r="J34" s="15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77" ht="17.100000000000001" customHeight="1" x14ac:dyDescent="0.2">
      <c r="B35" s="155"/>
      <c r="C35" s="155"/>
      <c r="J35" s="15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77" ht="17.100000000000001" customHeight="1" x14ac:dyDescent="0.2">
      <c r="A36" s="2" t="str">
        <f>""</f>
        <v/>
      </c>
      <c r="B36" s="155"/>
      <c r="C36" s="155"/>
      <c r="J36" s="15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77" ht="17.100000000000001" customHeight="1" x14ac:dyDescent="0.2">
      <c r="A37" s="2" t="s">
        <v>86</v>
      </c>
      <c r="B37" s="99" t="s">
        <v>23</v>
      </c>
      <c r="C37" s="99" t="s">
        <v>116</v>
      </c>
      <c r="D37" s="99" t="s">
        <v>24</v>
      </c>
      <c r="E37" s="99" t="s">
        <v>117</v>
      </c>
      <c r="F37" s="99" t="s">
        <v>118</v>
      </c>
      <c r="G37" s="99" t="s">
        <v>124</v>
      </c>
      <c r="H37" s="100" t="s">
        <v>25</v>
      </c>
      <c r="I37" s="100" t="s">
        <v>26</v>
      </c>
      <c r="J37" s="100" t="s">
        <v>119</v>
      </c>
      <c r="K37" s="100" t="s">
        <v>120</v>
      </c>
      <c r="L37" s="100" t="s">
        <v>27</v>
      </c>
      <c r="M37" s="100" t="s">
        <v>28</v>
      </c>
      <c r="N37" s="100" t="s">
        <v>121</v>
      </c>
      <c r="O37" s="100" t="s">
        <v>122</v>
      </c>
      <c r="P37" s="99" t="s">
        <v>123</v>
      </c>
      <c r="Q37" s="99" t="s">
        <v>86</v>
      </c>
      <c r="R37" s="99" t="s">
        <v>86</v>
      </c>
      <c r="S37" s="99" t="s">
        <v>86</v>
      </c>
      <c r="T37" s="99" t="s">
        <v>124</v>
      </c>
      <c r="U37" s="99" t="s">
        <v>25</v>
      </c>
      <c r="V37" s="99" t="s">
        <v>26</v>
      </c>
      <c r="W37" s="99" t="s">
        <v>119</v>
      </c>
      <c r="X37" s="99" t="s">
        <v>120</v>
      </c>
      <c r="Y37" s="99" t="s">
        <v>27</v>
      </c>
      <c r="Z37" s="99" t="s">
        <v>28</v>
      </c>
      <c r="AA37" s="99" t="s">
        <v>121</v>
      </c>
      <c r="AB37" s="99" t="s">
        <v>122</v>
      </c>
      <c r="AC37" s="99" t="s">
        <v>123</v>
      </c>
      <c r="AD37" s="99"/>
      <c r="AE37" s="99"/>
      <c r="AF37" s="99"/>
      <c r="AG37" s="99" t="s">
        <v>124</v>
      </c>
      <c r="AH37" s="99" t="s">
        <v>25</v>
      </c>
      <c r="AI37" s="99" t="s">
        <v>26</v>
      </c>
      <c r="AJ37" s="99" t="s">
        <v>119</v>
      </c>
      <c r="AK37" s="99" t="s">
        <v>120</v>
      </c>
      <c r="AL37" s="99" t="s">
        <v>27</v>
      </c>
      <c r="AM37" s="99" t="s">
        <v>28</v>
      </c>
      <c r="AN37" s="99" t="s">
        <v>121</v>
      </c>
      <c r="AO37" s="99" t="s">
        <v>122</v>
      </c>
      <c r="AP37" s="99" t="s">
        <v>123</v>
      </c>
      <c r="AQ37" s="99" t="s">
        <v>86</v>
      </c>
      <c r="AR37" s="99" t="s">
        <v>86</v>
      </c>
      <c r="AS37" s="99" t="s">
        <v>86</v>
      </c>
      <c r="AT37" s="99" t="s">
        <v>124</v>
      </c>
      <c r="AU37" s="99" t="s">
        <v>25</v>
      </c>
      <c r="AV37" s="99" t="s">
        <v>26</v>
      </c>
      <c r="AW37" s="99" t="s">
        <v>119</v>
      </c>
      <c r="AX37" s="99" t="s">
        <v>120</v>
      </c>
      <c r="AY37" s="99" t="s">
        <v>27</v>
      </c>
      <c r="AZ37" s="99" t="s">
        <v>28</v>
      </c>
      <c r="BA37" s="99" t="s">
        <v>121</v>
      </c>
      <c r="BB37" s="99" t="s">
        <v>122</v>
      </c>
      <c r="BC37" s="99" t="s">
        <v>123</v>
      </c>
      <c r="BD37" s="99" t="s">
        <v>86</v>
      </c>
      <c r="BE37" s="99" t="s">
        <v>86</v>
      </c>
      <c r="BF37" s="99" t="s">
        <v>86</v>
      </c>
      <c r="BG37" s="99" t="s">
        <v>124</v>
      </c>
    </row>
    <row r="38" spans="1:77" ht="17.100000000000001" customHeight="1" x14ac:dyDescent="0.2">
      <c r="A38" s="2" t="s">
        <v>86</v>
      </c>
      <c r="B38" s="111">
        <f>C7</f>
        <v>0</v>
      </c>
      <c r="C38" s="97">
        <f>E7</f>
        <v>0</v>
      </c>
      <c r="D38" s="97">
        <f>C8</f>
        <v>0</v>
      </c>
      <c r="E38" s="111">
        <f>H7</f>
        <v>0</v>
      </c>
      <c r="F38" s="97">
        <f>C9</f>
        <v>0</v>
      </c>
      <c r="G38" s="98" t="s">
        <v>124</v>
      </c>
      <c r="H38" s="98" t="str">
        <f t="shared" ref="H38:P38" si="1">B13</f>
        <v>Li</v>
      </c>
      <c r="I38" s="110">
        <f t="shared" si="1"/>
        <v>0</v>
      </c>
      <c r="J38" s="98">
        <f t="shared" si="1"/>
        <v>0</v>
      </c>
      <c r="K38" s="98">
        <f t="shared" si="1"/>
        <v>0</v>
      </c>
      <c r="L38" s="98">
        <f t="shared" si="1"/>
        <v>0</v>
      </c>
      <c r="M38" s="98">
        <f t="shared" si="1"/>
        <v>0</v>
      </c>
      <c r="N38" s="98" t="str">
        <f t="shared" si="1"/>
        <v>%</v>
      </c>
      <c r="O38" s="98">
        <f t="shared" si="1"/>
        <v>0</v>
      </c>
      <c r="P38" s="98">
        <f t="shared" si="1"/>
        <v>0</v>
      </c>
      <c r="Q38" s="98" t="s">
        <v>86</v>
      </c>
      <c r="R38" s="98" t="s">
        <v>86</v>
      </c>
      <c r="S38" s="98" t="s">
        <v>86</v>
      </c>
      <c r="T38" s="98" t="s">
        <v>124</v>
      </c>
      <c r="U38" s="98" t="str">
        <f t="shared" ref="U38:AC38" si="2">B14</f>
        <v>Ni</v>
      </c>
      <c r="V38" s="110">
        <f t="shared" si="2"/>
        <v>0</v>
      </c>
      <c r="W38" s="98">
        <f t="shared" si="2"/>
        <v>0</v>
      </c>
      <c r="X38" s="98">
        <f t="shared" si="2"/>
        <v>0</v>
      </c>
      <c r="Y38" s="98">
        <f t="shared" si="2"/>
        <v>0</v>
      </c>
      <c r="Z38" s="98">
        <f t="shared" si="2"/>
        <v>0</v>
      </c>
      <c r="AA38" s="98" t="str">
        <f t="shared" si="2"/>
        <v>%</v>
      </c>
      <c r="AB38" s="98">
        <f t="shared" si="2"/>
        <v>0</v>
      </c>
      <c r="AC38" s="98">
        <f t="shared" si="2"/>
        <v>0</v>
      </c>
      <c r="AD38" s="98"/>
      <c r="AE38" s="98"/>
      <c r="AF38" s="98"/>
      <c r="AG38" s="98" t="s">
        <v>124</v>
      </c>
      <c r="AH38" s="98" t="str">
        <f t="shared" ref="AH38:AP38" si="3">B15</f>
        <v>Co</v>
      </c>
      <c r="AI38" s="110">
        <f t="shared" si="3"/>
        <v>0</v>
      </c>
      <c r="AJ38" s="98">
        <f t="shared" si="3"/>
        <v>0</v>
      </c>
      <c r="AK38" s="98">
        <f t="shared" si="3"/>
        <v>0</v>
      </c>
      <c r="AL38" s="98">
        <f t="shared" si="3"/>
        <v>0</v>
      </c>
      <c r="AM38" s="98">
        <f t="shared" si="3"/>
        <v>0</v>
      </c>
      <c r="AN38" s="98" t="str">
        <f t="shared" si="3"/>
        <v>%</v>
      </c>
      <c r="AO38" s="98">
        <f t="shared" si="3"/>
        <v>0</v>
      </c>
      <c r="AP38" s="98">
        <f t="shared" si="3"/>
        <v>0</v>
      </c>
      <c r="AQ38" s="98" t="s">
        <v>86</v>
      </c>
      <c r="AR38" s="98" t="s">
        <v>86</v>
      </c>
      <c r="AS38" s="98" t="s">
        <v>86</v>
      </c>
      <c r="AT38" s="98" t="s">
        <v>124</v>
      </c>
      <c r="AU38" s="98" t="str">
        <f t="shared" ref="AU38:BC38" si="4">B16</f>
        <v>Al</v>
      </c>
      <c r="AV38" s="110">
        <f t="shared" si="4"/>
        <v>0</v>
      </c>
      <c r="AW38" s="98">
        <f t="shared" si="4"/>
        <v>0</v>
      </c>
      <c r="AX38" s="98">
        <f t="shared" si="4"/>
        <v>0</v>
      </c>
      <c r="AY38" s="98">
        <f t="shared" si="4"/>
        <v>0</v>
      </c>
      <c r="AZ38" s="98">
        <f t="shared" si="4"/>
        <v>0</v>
      </c>
      <c r="BA38" s="98" t="str">
        <f t="shared" si="4"/>
        <v>%</v>
      </c>
      <c r="BB38" s="98">
        <f t="shared" si="4"/>
        <v>0</v>
      </c>
      <c r="BC38" s="98">
        <f t="shared" si="4"/>
        <v>0</v>
      </c>
      <c r="BD38" s="98" t="s">
        <v>86</v>
      </c>
      <c r="BE38" s="98" t="s">
        <v>86</v>
      </c>
      <c r="BF38" s="98" t="s">
        <v>86</v>
      </c>
      <c r="BG38" s="98" t="s">
        <v>124</v>
      </c>
    </row>
    <row r="39" spans="1:77" ht="17.100000000000001" customHeight="1" thickBo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16"/>
      <c r="AV39" s="66"/>
      <c r="AW39" s="66"/>
      <c r="AX39" s="66"/>
      <c r="AY39" s="66"/>
      <c r="AZ39" s="66"/>
      <c r="BA39" s="66"/>
      <c r="BB39" s="66"/>
      <c r="BC39" s="66"/>
      <c r="BD39" s="66"/>
    </row>
    <row r="40" spans="1:77" ht="17.100000000000001" customHeight="1" x14ac:dyDescent="0.2">
      <c r="H40" s="245" t="s">
        <v>25</v>
      </c>
      <c r="I40" s="246" t="s">
        <v>26</v>
      </c>
      <c r="J40" s="247" t="s">
        <v>119</v>
      </c>
      <c r="K40" s="247" t="s">
        <v>120</v>
      </c>
      <c r="L40" s="247" t="s">
        <v>27</v>
      </c>
      <c r="M40" s="247" t="s">
        <v>28</v>
      </c>
      <c r="N40" s="248" t="s">
        <v>121</v>
      </c>
      <c r="O40" s="247" t="s">
        <v>122</v>
      </c>
      <c r="P40" s="249" t="s">
        <v>123</v>
      </c>
      <c r="BE40" s="17"/>
      <c r="BF40" s="17"/>
      <c r="BG40" s="17"/>
      <c r="BH40" s="17"/>
      <c r="BI40" s="17"/>
      <c r="BJ40" s="17"/>
      <c r="BK40" s="17"/>
      <c r="BL40" s="17"/>
      <c r="BM40" s="17"/>
    </row>
    <row r="41" spans="1:77" ht="17.100000000000001" customHeight="1" x14ac:dyDescent="0.2">
      <c r="H41" s="250" t="str">
        <f t="shared" ref="H41:P44" si="5">B13</f>
        <v>Li</v>
      </c>
      <c r="I41" s="101">
        <f t="shared" si="5"/>
        <v>0</v>
      </c>
      <c r="J41" s="102">
        <f t="shared" si="5"/>
        <v>0</v>
      </c>
      <c r="K41" s="102">
        <f t="shared" si="5"/>
        <v>0</v>
      </c>
      <c r="L41" s="102">
        <f t="shared" si="5"/>
        <v>0</v>
      </c>
      <c r="M41" s="102">
        <f t="shared" si="5"/>
        <v>0</v>
      </c>
      <c r="N41" s="103" t="str">
        <f t="shared" si="5"/>
        <v>%</v>
      </c>
      <c r="O41" s="102">
        <f t="shared" si="5"/>
        <v>0</v>
      </c>
      <c r="P41" s="251">
        <f t="shared" si="5"/>
        <v>0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</row>
    <row r="42" spans="1:77" ht="17.100000000000001" customHeight="1" x14ac:dyDescent="0.2">
      <c r="H42" s="250" t="str">
        <f t="shared" si="5"/>
        <v>Ni</v>
      </c>
      <c r="I42" s="101">
        <f t="shared" si="5"/>
        <v>0</v>
      </c>
      <c r="J42" s="102">
        <f t="shared" si="5"/>
        <v>0</v>
      </c>
      <c r="K42" s="102">
        <f t="shared" si="5"/>
        <v>0</v>
      </c>
      <c r="L42" s="102">
        <f t="shared" si="5"/>
        <v>0</v>
      </c>
      <c r="M42" s="102">
        <f t="shared" si="5"/>
        <v>0</v>
      </c>
      <c r="N42" s="103" t="str">
        <f t="shared" si="5"/>
        <v>%</v>
      </c>
      <c r="O42" s="102">
        <f t="shared" si="5"/>
        <v>0</v>
      </c>
      <c r="P42" s="251">
        <f t="shared" si="5"/>
        <v>0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</row>
    <row r="43" spans="1:77" ht="17.100000000000001" customHeight="1" x14ac:dyDescent="0.2">
      <c r="H43" s="250" t="str">
        <f t="shared" si="5"/>
        <v>Co</v>
      </c>
      <c r="I43" s="101">
        <f t="shared" si="5"/>
        <v>0</v>
      </c>
      <c r="J43" s="102">
        <f t="shared" si="5"/>
        <v>0</v>
      </c>
      <c r="K43" s="102">
        <f t="shared" si="5"/>
        <v>0</v>
      </c>
      <c r="L43" s="102">
        <f t="shared" si="5"/>
        <v>0</v>
      </c>
      <c r="M43" s="102">
        <f t="shared" si="5"/>
        <v>0</v>
      </c>
      <c r="N43" s="103" t="str">
        <f t="shared" si="5"/>
        <v>%</v>
      </c>
      <c r="O43" s="244">
        <f t="shared" si="5"/>
        <v>0</v>
      </c>
      <c r="P43" s="251">
        <f t="shared" si="5"/>
        <v>0</v>
      </c>
      <c r="BU43" s="66"/>
      <c r="BV43" s="66"/>
      <c r="BW43" s="66"/>
      <c r="BX43" s="66"/>
      <c r="BY43" s="66"/>
    </row>
    <row r="44" spans="1:77" ht="17.100000000000001" customHeight="1" thickBot="1" x14ac:dyDescent="0.25">
      <c r="H44" s="252" t="str">
        <f t="shared" si="5"/>
        <v>Al</v>
      </c>
      <c r="I44" s="253">
        <f t="shared" si="5"/>
        <v>0</v>
      </c>
      <c r="J44" s="254">
        <f t="shared" si="5"/>
        <v>0</v>
      </c>
      <c r="K44" s="254">
        <f t="shared" si="5"/>
        <v>0</v>
      </c>
      <c r="L44" s="254">
        <f t="shared" si="5"/>
        <v>0</v>
      </c>
      <c r="M44" s="254">
        <f t="shared" si="5"/>
        <v>0</v>
      </c>
      <c r="N44" s="255" t="str">
        <f t="shared" si="5"/>
        <v>%</v>
      </c>
      <c r="O44" s="254">
        <f t="shared" si="5"/>
        <v>0</v>
      </c>
      <c r="P44" s="256">
        <f t="shared" si="5"/>
        <v>0</v>
      </c>
      <c r="Q44" s="15"/>
      <c r="R44" s="15"/>
      <c r="S44" s="15"/>
      <c r="T44" s="15"/>
      <c r="U44" s="15"/>
      <c r="V44" s="15"/>
      <c r="W44" s="15"/>
      <c r="X44" s="15"/>
      <c r="Y44" s="15"/>
    </row>
    <row r="45" spans="1:77" ht="17.100000000000001" customHeight="1" x14ac:dyDescent="0.2">
      <c r="N45" s="15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</row>
    <row r="46" spans="1:77" ht="17.100000000000001" customHeight="1" x14ac:dyDescent="0.2"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77" ht="17.100000000000001" customHeight="1" x14ac:dyDescent="0.2">
      <c r="N47" s="15"/>
      <c r="O47" s="16"/>
      <c r="P47" s="16"/>
      <c r="Q47" s="17"/>
      <c r="R47" s="17"/>
      <c r="S47" s="17"/>
      <c r="T47" s="17"/>
      <c r="U47" s="17"/>
      <c r="V47" s="17"/>
      <c r="W47" s="17"/>
      <c r="X47" s="17"/>
      <c r="Y47" s="17"/>
    </row>
    <row r="48" spans="1:77" ht="17.100000000000001" customHeight="1" x14ac:dyDescent="0.2">
      <c r="N48" s="15"/>
      <c r="O48" s="16"/>
      <c r="P48" s="16"/>
      <c r="Q48" s="17"/>
      <c r="R48" s="17"/>
      <c r="S48" s="17"/>
      <c r="T48" s="17"/>
      <c r="U48" s="17"/>
      <c r="V48" s="17"/>
      <c r="W48" s="17"/>
      <c r="X48" s="17"/>
      <c r="Y48" s="17"/>
    </row>
    <row r="49" spans="14:16" ht="17.100000000000001" customHeight="1" x14ac:dyDescent="0.2">
      <c r="N49" s="15"/>
      <c r="O49" s="17"/>
      <c r="P49" s="17"/>
    </row>
    <row r="50" spans="14:16" ht="17.100000000000001" customHeight="1" x14ac:dyDescent="0.2"/>
    <row r="51" spans="14:16" ht="17.100000000000001" customHeight="1" x14ac:dyDescent="0.2"/>
    <row r="52" spans="14:16" ht="17.100000000000001" customHeight="1" x14ac:dyDescent="0.2"/>
    <row r="53" spans="14:16" ht="17.100000000000001" customHeight="1" x14ac:dyDescent="0.2"/>
  </sheetData>
  <sheetProtection algorithmName="SHA-512" hashValue="sNeZcSNoqFB2lNB10r002M7YCM2p7TxjN46V34QNnKUs+cfVDc2MewrdjPUNbBTU7JFmw0nOt+oEUgaP0Cx7Bw==" saltValue="9JCQU1+IW6gJXqpyb92sBQ==" spinCount="100000" sheet="1" formatCells="0" selectLockedCells="1"/>
  <dataConsolidate/>
  <mergeCells count="22">
    <mergeCell ref="B30:J30"/>
    <mergeCell ref="B27:J27"/>
    <mergeCell ref="B28:J28"/>
    <mergeCell ref="B21:I21"/>
    <mergeCell ref="H7:I7"/>
    <mergeCell ref="B18:D18"/>
    <mergeCell ref="B22:J22"/>
    <mergeCell ref="B23:J23"/>
    <mergeCell ref="B24:J24"/>
    <mergeCell ref="B25:J25"/>
    <mergeCell ref="B26:J26"/>
    <mergeCell ref="B3:C3"/>
    <mergeCell ref="C9:J9"/>
    <mergeCell ref="B11:B12"/>
    <mergeCell ref="C11:C12"/>
    <mergeCell ref="D11:D12"/>
    <mergeCell ref="E11:E12"/>
    <mergeCell ref="I11:I12"/>
    <mergeCell ref="J11:J12"/>
    <mergeCell ref="F11:H11"/>
    <mergeCell ref="E3:G3"/>
    <mergeCell ref="F10:H10"/>
  </mergeCells>
  <phoneticPr fontId="11"/>
  <dataValidations count="1">
    <dataValidation type="list" allowBlank="1" showInputMessage="1" showErrorMessage="1" sqref="E18" xr:uid="{00000000-0002-0000-0200-000000000000}">
      <formula1>"○, ×"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N44"/>
  <sheetViews>
    <sheetView topLeftCell="A4" workbookViewId="0">
      <selection activeCell="G10" sqref="G10"/>
    </sheetView>
  </sheetViews>
  <sheetFormatPr defaultColWidth="9" defaultRowHeight="13.2" x14ac:dyDescent="0.2"/>
  <cols>
    <col min="1" max="3" width="14" style="112" customWidth="1"/>
    <col min="4" max="7" width="20.77734375" style="112" customWidth="1"/>
    <col min="8" max="16384" width="9" style="112"/>
  </cols>
  <sheetData>
    <row r="1" spans="1:14" ht="17.100000000000001" customHeight="1" thickBot="1" x14ac:dyDescent="0.25">
      <c r="A1" s="1" t="s">
        <v>273</v>
      </c>
      <c r="B1" s="1"/>
      <c r="C1" s="1"/>
      <c r="D1" s="30" t="s">
        <v>1</v>
      </c>
      <c r="E1" s="70">
        <f>Top!$B5</f>
        <v>0</v>
      </c>
    </row>
    <row r="2" spans="1:14" ht="17.100000000000001" customHeight="1" thickBot="1" x14ac:dyDescent="0.25">
      <c r="A2" s="393" t="s">
        <v>208</v>
      </c>
      <c r="B2" s="394"/>
      <c r="C2" s="394"/>
      <c r="D2" s="73" t="s">
        <v>114</v>
      </c>
      <c r="E2" s="70">
        <f>Top!$B6</f>
        <v>0</v>
      </c>
    </row>
    <row r="3" spans="1:14" ht="17.100000000000001" customHeight="1" x14ac:dyDescent="0.2">
      <c r="A3" s="1"/>
      <c r="B3" s="1"/>
      <c r="C3" s="1"/>
      <c r="D3" s="74" t="s">
        <v>86</v>
      </c>
      <c r="E3" s="74" t="s">
        <v>86</v>
      </c>
    </row>
    <row r="4" spans="1:14" ht="13.8" thickBot="1" x14ac:dyDescent="0.25">
      <c r="D4" s="31" t="s">
        <v>29</v>
      </c>
      <c r="E4" s="70">
        <f>Top!$B8</f>
        <v>0</v>
      </c>
    </row>
    <row r="5" spans="1:14" x14ac:dyDescent="0.2">
      <c r="A5" s="1"/>
      <c r="B5" s="19"/>
      <c r="C5" s="142"/>
      <c r="D5" s="18"/>
      <c r="E5" s="20"/>
      <c r="F5" s="20"/>
    </row>
    <row r="6" spans="1:14" ht="17.100000000000001" customHeight="1" x14ac:dyDescent="0.2">
      <c r="A6" s="395" t="s">
        <v>210</v>
      </c>
      <c r="B6" s="52" t="s">
        <v>83</v>
      </c>
      <c r="C6" s="51"/>
      <c r="D6" s="170"/>
      <c r="E6" s="171"/>
      <c r="F6" s="171"/>
      <c r="G6" s="172"/>
      <c r="H6" s="147"/>
      <c r="I6" s="147"/>
    </row>
    <row r="7" spans="1:14" ht="17.100000000000001" customHeight="1" x14ac:dyDescent="0.2">
      <c r="A7" s="396"/>
      <c r="B7" s="53" t="s">
        <v>84</v>
      </c>
      <c r="C7" s="45"/>
      <c r="D7" s="173"/>
      <c r="E7" s="174"/>
      <c r="F7" s="174"/>
      <c r="G7" s="172"/>
      <c r="H7" s="147"/>
      <c r="I7" s="147"/>
    </row>
    <row r="8" spans="1:14" ht="17.100000000000001" customHeight="1" x14ac:dyDescent="0.2">
      <c r="A8" s="391" t="s">
        <v>157</v>
      </c>
      <c r="B8" s="391"/>
      <c r="C8" s="391"/>
      <c r="D8" s="143" t="str">
        <f>DATA!$B$13</f>
        <v>Li</v>
      </c>
      <c r="E8" s="143" t="str">
        <f>DATA!$B$14</f>
        <v>Ni</v>
      </c>
      <c r="F8" s="143" t="str">
        <f>DATA!$B$15</f>
        <v>Co</v>
      </c>
      <c r="G8" s="143" t="str">
        <f>DATA!$B$16</f>
        <v>Al</v>
      </c>
    </row>
    <row r="9" spans="1:14" ht="17.100000000000001" customHeight="1" x14ac:dyDescent="0.2">
      <c r="A9" s="392" t="s">
        <v>30</v>
      </c>
      <c r="B9" s="392"/>
      <c r="C9" s="392"/>
      <c r="D9" s="175"/>
      <c r="E9" s="176"/>
      <c r="F9" s="176"/>
      <c r="G9" s="176"/>
    </row>
    <row r="10" spans="1:14" ht="17.100000000000001" customHeight="1" x14ac:dyDescent="0.2">
      <c r="A10" s="392" t="s">
        <v>31</v>
      </c>
      <c r="B10" s="392"/>
      <c r="C10" s="392"/>
      <c r="D10" s="175"/>
      <c r="E10" s="176"/>
      <c r="F10" s="176"/>
      <c r="G10" s="176"/>
    </row>
    <row r="11" spans="1:14" ht="17.100000000000001" customHeight="1" x14ac:dyDescent="0.2">
      <c r="A11" s="392" t="s">
        <v>211</v>
      </c>
      <c r="B11" s="392"/>
      <c r="C11" s="392"/>
      <c r="D11" s="175"/>
      <c r="E11" s="176"/>
      <c r="F11" s="176"/>
      <c r="G11" s="176"/>
      <c r="I11" s="147"/>
      <c r="J11" s="19"/>
      <c r="K11" s="141"/>
      <c r="L11" s="18"/>
      <c r="M11" s="20"/>
      <c r="N11" s="20"/>
    </row>
    <row r="12" spans="1:14" ht="17.100000000000001" customHeight="1" x14ac:dyDescent="0.2">
      <c r="A12" s="392" t="s">
        <v>194</v>
      </c>
      <c r="B12" s="392"/>
      <c r="C12" s="392"/>
      <c r="D12" s="175"/>
      <c r="E12" s="176"/>
      <c r="F12" s="176"/>
      <c r="G12" s="176"/>
    </row>
    <row r="13" spans="1:14" ht="17.100000000000001" customHeight="1" x14ac:dyDescent="0.2">
      <c r="A13" s="392" t="s">
        <v>212</v>
      </c>
      <c r="B13" s="392"/>
      <c r="C13" s="392"/>
      <c r="D13" s="175"/>
      <c r="E13" s="176"/>
      <c r="F13" s="176"/>
      <c r="G13" s="176"/>
    </row>
    <row r="14" spans="1:14" ht="17.10000000000000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ht="17.100000000000001" customHeight="1" x14ac:dyDescent="0.2">
      <c r="A15" s="393" t="s">
        <v>213</v>
      </c>
      <c r="B15" s="397"/>
      <c r="C15" s="397"/>
      <c r="D15" s="397"/>
      <c r="E15" s="397"/>
      <c r="F15" s="397"/>
      <c r="G15" s="397"/>
      <c r="H15" s="397"/>
      <c r="I15" s="397"/>
    </row>
    <row r="16" spans="1:14" ht="17.100000000000001" customHeight="1" x14ac:dyDescent="0.2">
      <c r="A16" s="397" t="s">
        <v>214</v>
      </c>
      <c r="B16" s="397"/>
      <c r="C16" s="397"/>
      <c r="D16" s="397"/>
      <c r="E16" s="397"/>
      <c r="F16" s="397"/>
      <c r="G16" s="397"/>
      <c r="H16" s="397"/>
      <c r="I16" s="397"/>
    </row>
    <row r="17" spans="1:9" ht="17.100000000000001" customHeight="1" x14ac:dyDescent="0.2">
      <c r="A17" s="393" t="s">
        <v>215</v>
      </c>
      <c r="B17" s="397"/>
      <c r="C17" s="397"/>
      <c r="D17" s="397"/>
      <c r="E17" s="397"/>
      <c r="F17" s="397"/>
      <c r="G17" s="397"/>
      <c r="H17" s="397"/>
      <c r="I17" s="397"/>
    </row>
    <row r="18" spans="1:9" ht="17.100000000000001" customHeight="1" x14ac:dyDescent="0.2"/>
    <row r="19" spans="1:9" ht="17.100000000000001" customHeight="1" x14ac:dyDescent="0.2"/>
    <row r="20" spans="1:9" ht="17.100000000000001" customHeight="1" x14ac:dyDescent="0.2"/>
    <row r="21" spans="1:9" ht="17.100000000000001" customHeight="1" x14ac:dyDescent="0.2"/>
    <row r="22" spans="1:9" ht="17.100000000000001" customHeight="1" x14ac:dyDescent="0.2"/>
    <row r="23" spans="1:9" ht="17.100000000000001" customHeight="1" x14ac:dyDescent="0.2"/>
    <row r="24" spans="1:9" ht="17.100000000000001" customHeight="1" x14ac:dyDescent="0.2"/>
    <row r="25" spans="1:9" ht="17.100000000000001" customHeight="1" x14ac:dyDescent="0.2"/>
    <row r="26" spans="1:9" ht="17.100000000000001" customHeight="1" x14ac:dyDescent="0.2"/>
    <row r="27" spans="1:9" ht="17.100000000000001" customHeight="1" x14ac:dyDescent="0.2"/>
    <row r="28" spans="1:9" ht="17.100000000000001" customHeight="1" x14ac:dyDescent="0.2"/>
    <row r="29" spans="1:9" ht="17.100000000000001" customHeight="1" x14ac:dyDescent="0.2"/>
    <row r="30" spans="1:9" ht="17.100000000000001" customHeight="1" x14ac:dyDescent="0.2"/>
    <row r="31" spans="1:9" ht="17.100000000000001" customHeight="1" x14ac:dyDescent="0.2"/>
    <row r="32" spans="1:9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</sheetData>
  <sheetProtection algorithmName="SHA-512" hashValue="CCtcULzUN2tBTFeJGJmMSZfQ5K8PdqK5OOtLflDxJ6zjcHIt0KPkwjV+9fByru+STNzo8U88nKJnXhjMc2ZGJg==" saltValue="Q/L01U3n28GrqU9F7WILUQ==" spinCount="100000" sheet="1" formatCells="0" selectLockedCells="1"/>
  <mergeCells count="11">
    <mergeCell ref="A17:I17"/>
    <mergeCell ref="A12:C12"/>
    <mergeCell ref="A13:C13"/>
    <mergeCell ref="A15:I15"/>
    <mergeCell ref="A16:I16"/>
    <mergeCell ref="A8:C8"/>
    <mergeCell ref="A9:C9"/>
    <mergeCell ref="A10:C10"/>
    <mergeCell ref="A2:C2"/>
    <mergeCell ref="A11:C11"/>
    <mergeCell ref="A6:A7"/>
  </mergeCells>
  <phoneticPr fontId="1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46"/>
  <sheetViews>
    <sheetView workbookViewId="0">
      <selection activeCell="D13" sqref="D13:D14"/>
    </sheetView>
  </sheetViews>
  <sheetFormatPr defaultColWidth="9" defaultRowHeight="13.2" x14ac:dyDescent="0.2"/>
  <cols>
    <col min="1" max="1" width="14.109375" style="112" customWidth="1"/>
    <col min="2" max="2" width="15.44140625" style="112" customWidth="1"/>
    <col min="3" max="3" width="14.109375" style="112" customWidth="1"/>
    <col min="4" max="7" width="18.77734375" style="112" customWidth="1"/>
    <col min="8" max="9" width="9" style="112"/>
    <col min="10" max="10" width="6.6640625" style="112" customWidth="1"/>
    <col min="11" max="16384" width="9" style="112"/>
  </cols>
  <sheetData>
    <row r="1" spans="1:9" ht="17.100000000000001" customHeight="1" thickBot="1" x14ac:dyDescent="0.25">
      <c r="A1" s="1" t="s">
        <v>185</v>
      </c>
      <c r="B1" s="1"/>
      <c r="C1" s="1"/>
      <c r="D1" s="30" t="s">
        <v>1</v>
      </c>
      <c r="E1" s="70">
        <f>Top!$B5</f>
        <v>0</v>
      </c>
      <c r="F1" s="1"/>
      <c r="G1" s="1"/>
      <c r="H1" s="1"/>
      <c r="I1" s="1"/>
    </row>
    <row r="2" spans="1:9" ht="17.100000000000001" customHeight="1" thickBot="1" x14ac:dyDescent="0.25">
      <c r="A2" s="397" t="s">
        <v>209</v>
      </c>
      <c r="B2" s="394"/>
      <c r="C2" s="394"/>
      <c r="D2" s="73" t="s">
        <v>114</v>
      </c>
      <c r="E2" s="70">
        <f>Top!$B6</f>
        <v>0</v>
      </c>
      <c r="F2" s="145"/>
      <c r="G2" s="145"/>
      <c r="H2" s="146"/>
      <c r="I2" s="146"/>
    </row>
    <row r="3" spans="1:9" ht="17.100000000000001" customHeight="1" x14ac:dyDescent="0.2">
      <c r="A3" s="1"/>
      <c r="B3" s="1"/>
      <c r="D3" s="74" t="s">
        <v>86</v>
      </c>
      <c r="E3" s="74" t="s">
        <v>86</v>
      </c>
    </row>
    <row r="4" spans="1:9" ht="17.100000000000001" customHeight="1" thickBot="1" x14ac:dyDescent="0.25">
      <c r="A4" s="1"/>
      <c r="B4" s="1"/>
      <c r="D4" s="31" t="s">
        <v>29</v>
      </c>
      <c r="E4" s="70">
        <f>Top!$B8</f>
        <v>0</v>
      </c>
    </row>
    <row r="5" spans="1:9" ht="17.100000000000001" customHeight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17.100000000000001" customHeight="1" x14ac:dyDescent="0.2">
      <c r="A6" s="401" t="s">
        <v>210</v>
      </c>
      <c r="B6" s="148" t="s">
        <v>83</v>
      </c>
      <c r="C6" s="149"/>
      <c r="D6" s="177"/>
      <c r="E6" s="178"/>
      <c r="F6" s="178"/>
      <c r="G6" s="179"/>
    </row>
    <row r="7" spans="1:9" ht="17.100000000000001" customHeight="1" x14ac:dyDescent="0.2">
      <c r="A7" s="402"/>
      <c r="B7" s="46" t="s">
        <v>84</v>
      </c>
      <c r="C7" s="47"/>
      <c r="D7" s="177"/>
      <c r="E7" s="178"/>
      <c r="F7" s="178"/>
      <c r="G7" s="179"/>
    </row>
    <row r="8" spans="1:9" ht="17.100000000000001" customHeight="1" x14ac:dyDescent="0.2">
      <c r="A8" s="399" t="s">
        <v>157</v>
      </c>
      <c r="B8" s="399"/>
      <c r="C8" s="399"/>
      <c r="D8" s="210" t="str">
        <f>DATA!$B$13</f>
        <v>Li</v>
      </c>
      <c r="E8" s="210" t="str">
        <f>DATA!$B$14</f>
        <v>Ni</v>
      </c>
      <c r="F8" s="210" t="str">
        <f>DATA!$B$15</f>
        <v>Co</v>
      </c>
      <c r="G8" s="210" t="str">
        <f>DATA!$B$16</f>
        <v>Al</v>
      </c>
    </row>
    <row r="9" spans="1:9" ht="17.100000000000001" customHeight="1" x14ac:dyDescent="0.2">
      <c r="A9" s="400" t="s">
        <v>33</v>
      </c>
      <c r="B9" s="400"/>
      <c r="C9" s="400"/>
      <c r="D9" s="176" t="s">
        <v>32</v>
      </c>
      <c r="E9" s="176"/>
      <c r="F9" s="176"/>
      <c r="G9" s="176"/>
    </row>
    <row r="10" spans="1:9" ht="17.100000000000001" customHeight="1" x14ac:dyDescent="0.2">
      <c r="A10" s="261" t="s">
        <v>34</v>
      </c>
      <c r="B10" s="21" t="s">
        <v>35</v>
      </c>
      <c r="C10" s="22" t="s">
        <v>36</v>
      </c>
      <c r="D10" s="169" t="s">
        <v>32</v>
      </c>
      <c r="E10" s="176"/>
      <c r="F10" s="176"/>
      <c r="G10" s="176"/>
    </row>
    <row r="11" spans="1:9" ht="17.100000000000001" customHeight="1" x14ac:dyDescent="0.2">
      <c r="A11" s="262"/>
      <c r="B11" s="143"/>
      <c r="C11" s="22" t="s">
        <v>237</v>
      </c>
      <c r="D11" s="169" t="s">
        <v>32</v>
      </c>
      <c r="E11" s="176"/>
      <c r="F11" s="176"/>
      <c r="G11" s="176"/>
    </row>
    <row r="12" spans="1:9" ht="17.100000000000001" customHeight="1" x14ac:dyDescent="0.2">
      <c r="A12" s="262"/>
      <c r="B12" s="21" t="s">
        <v>37</v>
      </c>
      <c r="C12" s="22" t="s">
        <v>36</v>
      </c>
      <c r="D12" s="169" t="s">
        <v>32</v>
      </c>
      <c r="E12" s="176"/>
      <c r="F12" s="176"/>
      <c r="G12" s="176"/>
    </row>
    <row r="13" spans="1:9" ht="17.100000000000001" customHeight="1" x14ac:dyDescent="0.2">
      <c r="A13" s="262"/>
      <c r="B13" s="143"/>
      <c r="C13" s="22" t="s">
        <v>237</v>
      </c>
      <c r="D13" s="169" t="s">
        <v>32</v>
      </c>
      <c r="E13" s="176"/>
      <c r="F13" s="176"/>
      <c r="G13" s="176"/>
    </row>
    <row r="14" spans="1:9" ht="17.100000000000001" customHeight="1" x14ac:dyDescent="0.2">
      <c r="A14" s="263"/>
      <c r="B14" s="144" t="s">
        <v>38</v>
      </c>
      <c r="C14" s="22" t="s">
        <v>39</v>
      </c>
      <c r="D14" s="169" t="s">
        <v>32</v>
      </c>
      <c r="E14" s="176"/>
      <c r="F14" s="176"/>
      <c r="G14" s="176"/>
    </row>
    <row r="15" spans="1:9" ht="17.100000000000001" customHeight="1" x14ac:dyDescent="0.2">
      <c r="A15" s="261" t="s">
        <v>40</v>
      </c>
      <c r="B15" s="21" t="s">
        <v>41</v>
      </c>
      <c r="C15" s="22" t="s">
        <v>36</v>
      </c>
      <c r="D15" s="176" t="s">
        <v>32</v>
      </c>
      <c r="E15" s="176"/>
      <c r="F15" s="176"/>
      <c r="G15" s="176"/>
    </row>
    <row r="16" spans="1:9" ht="17.100000000000001" customHeight="1" x14ac:dyDescent="0.2">
      <c r="A16" s="262"/>
      <c r="B16" s="143"/>
      <c r="C16" s="22" t="s">
        <v>237</v>
      </c>
      <c r="D16" s="176" t="s">
        <v>32</v>
      </c>
      <c r="E16" s="176"/>
      <c r="F16" s="176"/>
      <c r="G16" s="176"/>
    </row>
    <row r="17" spans="1:9" ht="17.100000000000001" customHeight="1" x14ac:dyDescent="0.2">
      <c r="A17" s="262"/>
      <c r="B17" s="23" t="s">
        <v>216</v>
      </c>
      <c r="C17" s="22" t="s">
        <v>36</v>
      </c>
      <c r="D17" s="176" t="s">
        <v>32</v>
      </c>
      <c r="E17" s="176"/>
      <c r="F17" s="176"/>
      <c r="G17" s="176"/>
    </row>
    <row r="18" spans="1:9" ht="17.100000000000001" customHeight="1" x14ac:dyDescent="0.2">
      <c r="A18" s="262"/>
      <c r="B18" s="24"/>
      <c r="C18" s="22" t="s">
        <v>237</v>
      </c>
      <c r="D18" s="176" t="s">
        <v>32</v>
      </c>
      <c r="E18" s="176"/>
      <c r="F18" s="176"/>
      <c r="G18" s="176"/>
    </row>
    <row r="19" spans="1:9" ht="17.100000000000001" customHeight="1" x14ac:dyDescent="0.2">
      <c r="A19" s="262"/>
      <c r="B19" s="25" t="s">
        <v>42</v>
      </c>
      <c r="C19" s="26"/>
      <c r="D19" s="176" t="s">
        <v>32</v>
      </c>
      <c r="E19" s="176"/>
      <c r="F19" s="176"/>
      <c r="G19" s="176"/>
    </row>
    <row r="20" spans="1:9" ht="17.100000000000001" customHeight="1" x14ac:dyDescent="0.2">
      <c r="A20" s="262"/>
      <c r="B20" s="25" t="s">
        <v>217</v>
      </c>
      <c r="C20" s="26"/>
      <c r="D20" s="176" t="s">
        <v>32</v>
      </c>
      <c r="E20" s="176"/>
      <c r="F20" s="176"/>
      <c r="G20" s="176"/>
    </row>
    <row r="21" spans="1:9" ht="17.100000000000001" customHeight="1" x14ac:dyDescent="0.2">
      <c r="A21" s="262"/>
      <c r="B21" s="25" t="s">
        <v>43</v>
      </c>
      <c r="C21" s="26"/>
      <c r="D21" s="176" t="s">
        <v>32</v>
      </c>
      <c r="E21" s="176"/>
      <c r="F21" s="176"/>
      <c r="G21" s="176"/>
    </row>
    <row r="22" spans="1:9" ht="17.100000000000001" customHeight="1" x14ac:dyDescent="0.2">
      <c r="A22" s="263"/>
      <c r="B22" s="25" t="s">
        <v>218</v>
      </c>
      <c r="C22" s="26"/>
      <c r="D22" s="176" t="s">
        <v>32</v>
      </c>
      <c r="E22" s="176"/>
      <c r="F22" s="176"/>
      <c r="G22" s="176"/>
    </row>
    <row r="23" spans="1:9" ht="17.100000000000001" customHeight="1" x14ac:dyDescent="0.2">
      <c r="A23" s="398" t="s">
        <v>280</v>
      </c>
      <c r="B23" s="398"/>
      <c r="C23" s="398"/>
      <c r="D23" s="176" t="s">
        <v>32</v>
      </c>
      <c r="E23" s="176"/>
      <c r="F23" s="176"/>
      <c r="G23" s="176"/>
    </row>
    <row r="24" spans="1:9" ht="17.100000000000001" customHeight="1" x14ac:dyDescent="0.2">
      <c r="A24" s="398" t="s">
        <v>281</v>
      </c>
      <c r="B24" s="398"/>
      <c r="C24" s="398"/>
      <c r="D24" s="176" t="s">
        <v>32</v>
      </c>
      <c r="E24" s="176"/>
      <c r="F24" s="176"/>
      <c r="G24" s="176"/>
    </row>
    <row r="25" spans="1:9" ht="51" customHeight="1" x14ac:dyDescent="0.2">
      <c r="A25" s="398" t="s">
        <v>282</v>
      </c>
      <c r="B25" s="398"/>
      <c r="C25" s="398"/>
      <c r="D25" s="176" t="s">
        <v>32</v>
      </c>
      <c r="E25" s="176"/>
      <c r="F25" s="176"/>
      <c r="G25" s="176"/>
    </row>
    <row r="26" spans="1:9" ht="17.100000000000001" customHeight="1" x14ac:dyDescent="0.2">
      <c r="A26" s="264"/>
      <c r="B26" s="264"/>
      <c r="C26" s="264"/>
      <c r="D26" s="1"/>
      <c r="E26" s="1"/>
      <c r="F26" s="1"/>
      <c r="G26" s="1"/>
      <c r="H26" s="1"/>
      <c r="I26" s="1"/>
    </row>
    <row r="27" spans="1:9" ht="17.100000000000001" customHeight="1" x14ac:dyDescent="0.2">
      <c r="A27" s="264"/>
      <c r="B27" s="265" t="s">
        <v>213</v>
      </c>
      <c r="C27" s="265"/>
      <c r="D27" s="142"/>
      <c r="E27" s="1"/>
      <c r="F27" s="1"/>
      <c r="G27" s="1"/>
      <c r="H27" s="1"/>
      <c r="I27" s="1"/>
    </row>
    <row r="28" spans="1:9" ht="17.100000000000001" customHeight="1" x14ac:dyDescent="0.2">
      <c r="A28" s="264"/>
      <c r="B28" s="265" t="s">
        <v>219</v>
      </c>
      <c r="C28" s="265"/>
      <c r="D28" s="142"/>
      <c r="E28" s="142"/>
      <c r="F28" s="142"/>
      <c r="G28" s="142"/>
      <c r="H28" s="142"/>
      <c r="I28" s="1"/>
    </row>
    <row r="29" spans="1:9" ht="17.100000000000001" customHeight="1" x14ac:dyDescent="0.2">
      <c r="A29" s="264"/>
      <c r="B29" s="265" t="s">
        <v>220</v>
      </c>
      <c r="C29" s="265"/>
      <c r="D29" s="142"/>
      <c r="E29" s="1"/>
      <c r="F29" s="1"/>
      <c r="G29" s="1"/>
      <c r="H29" s="1"/>
      <c r="I29" s="1"/>
    </row>
    <row r="30" spans="1:9" ht="17.100000000000001" customHeight="1" x14ac:dyDescent="0.2">
      <c r="A30" s="264"/>
      <c r="B30" s="265" t="s">
        <v>221</v>
      </c>
      <c r="C30" s="265"/>
      <c r="D30" s="142"/>
      <c r="E30" s="142"/>
      <c r="F30" s="142"/>
      <c r="G30" s="142"/>
      <c r="H30" s="1"/>
      <c r="I30" s="1"/>
    </row>
    <row r="31" spans="1:9" ht="17.100000000000001" customHeight="1" x14ac:dyDescent="0.2">
      <c r="A31" s="264"/>
      <c r="B31" s="265" t="s">
        <v>222</v>
      </c>
      <c r="C31" s="265"/>
      <c r="D31" s="142"/>
      <c r="E31" s="142"/>
      <c r="F31" s="142"/>
      <c r="G31" s="142"/>
      <c r="H31" s="1"/>
      <c r="I31" s="1"/>
    </row>
    <row r="32" spans="1:9" ht="17.100000000000001" customHeight="1" x14ac:dyDescent="0.2">
      <c r="A32" s="266"/>
      <c r="B32" s="265" t="s">
        <v>283</v>
      </c>
      <c r="C32" s="265"/>
      <c r="D32" s="142"/>
      <c r="E32" s="142"/>
      <c r="F32" s="142"/>
      <c r="G32" s="142"/>
      <c r="H32" s="142"/>
      <c r="I32" s="1"/>
    </row>
    <row r="33" spans="1:3" ht="17.100000000000001" customHeight="1" x14ac:dyDescent="0.2">
      <c r="A33" s="266"/>
      <c r="B33" s="265" t="s">
        <v>284</v>
      </c>
      <c r="C33" s="266"/>
    </row>
    <row r="34" spans="1:3" ht="17.100000000000001" customHeight="1" x14ac:dyDescent="0.2"/>
    <row r="35" spans="1:3" ht="17.100000000000001" customHeight="1" x14ac:dyDescent="0.2"/>
    <row r="36" spans="1:3" ht="17.100000000000001" customHeight="1" x14ac:dyDescent="0.2"/>
    <row r="37" spans="1:3" ht="17.100000000000001" customHeight="1" x14ac:dyDescent="0.2"/>
    <row r="38" spans="1:3" ht="17.100000000000001" customHeight="1" x14ac:dyDescent="0.2"/>
    <row r="39" spans="1:3" ht="17.100000000000001" customHeight="1" x14ac:dyDescent="0.2"/>
    <row r="40" spans="1:3" ht="17.100000000000001" customHeight="1" x14ac:dyDescent="0.2"/>
    <row r="41" spans="1:3" ht="17.100000000000001" customHeight="1" x14ac:dyDescent="0.2"/>
    <row r="42" spans="1:3" ht="17.100000000000001" customHeight="1" x14ac:dyDescent="0.2"/>
    <row r="43" spans="1:3" ht="17.100000000000001" customHeight="1" x14ac:dyDescent="0.2"/>
    <row r="44" spans="1:3" ht="17.100000000000001" customHeight="1" x14ac:dyDescent="0.2"/>
    <row r="45" spans="1:3" ht="17.100000000000001" customHeight="1" x14ac:dyDescent="0.2"/>
    <row r="46" spans="1:3" ht="17.100000000000001" customHeight="1" x14ac:dyDescent="0.2"/>
  </sheetData>
  <sheetProtection algorithmName="SHA-512" hashValue="KCqgjbV21GPJuVPTYcYgD/oYdPxHIVpI3LT5luSymxfgHOKKCD1Zb7hF/yGZiUEJ5DPsx/rORRNRrsBgKduATQ==" saltValue="d0jgauteKAUWK4LytnTGjQ==" spinCount="100000" sheet="1" formatCells="0" selectLockedCells="1"/>
  <mergeCells count="7">
    <mergeCell ref="A2:C2"/>
    <mergeCell ref="A23:C23"/>
    <mergeCell ref="A24:C24"/>
    <mergeCell ref="A25:C25"/>
    <mergeCell ref="A8:C8"/>
    <mergeCell ref="A9:C9"/>
    <mergeCell ref="A6:A7"/>
  </mergeCells>
  <phoneticPr fontId="11"/>
  <pageMargins left="0.78749999999999998" right="0.59027777777777779" top="0.98402777777777772" bottom="0.98402777777777772" header="0.51180555555555551" footer="0.51180555555555551"/>
  <pageSetup paperSize="9" scale="65" firstPageNumber="0" fitToHeight="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J41"/>
  <sheetViews>
    <sheetView workbookViewId="0">
      <selection activeCell="E21" sqref="E21"/>
    </sheetView>
  </sheetViews>
  <sheetFormatPr defaultColWidth="9" defaultRowHeight="13.2" x14ac:dyDescent="0.2"/>
  <cols>
    <col min="1" max="1" width="10.44140625" style="112" customWidth="1"/>
    <col min="2" max="3" width="17.109375" style="112" customWidth="1"/>
    <col min="4" max="7" width="18.77734375" style="112" customWidth="1"/>
    <col min="8" max="8" width="9.44140625" style="112" customWidth="1"/>
    <col min="9" max="9" width="10.77734375" style="112" customWidth="1"/>
    <col min="10" max="10" width="19.88671875" style="112" customWidth="1"/>
    <col min="11" max="16384" width="9" style="112"/>
  </cols>
  <sheetData>
    <row r="1" spans="1:10" ht="16.5" customHeight="1" thickBot="1" x14ac:dyDescent="0.25">
      <c r="A1" s="112" t="s">
        <v>186</v>
      </c>
      <c r="D1" s="30" t="s">
        <v>1</v>
      </c>
      <c r="E1" s="70">
        <f>Top!$B5</f>
        <v>0</v>
      </c>
    </row>
    <row r="2" spans="1:10" ht="16.5" customHeight="1" thickBot="1" x14ac:dyDescent="0.25">
      <c r="A2" s="404" t="s">
        <v>223</v>
      </c>
      <c r="B2" s="405"/>
      <c r="C2" s="405"/>
      <c r="D2" s="73" t="s">
        <v>114</v>
      </c>
      <c r="E2" s="70">
        <f>Top!$B6</f>
        <v>0</v>
      </c>
      <c r="F2" s="65"/>
      <c r="G2" s="65"/>
    </row>
    <row r="3" spans="1:10" ht="16.5" customHeight="1" x14ac:dyDescent="0.2">
      <c r="D3" s="74"/>
      <c r="E3" s="71"/>
    </row>
    <row r="4" spans="1:10" ht="16.5" customHeight="1" thickBot="1" x14ac:dyDescent="0.25">
      <c r="D4" s="31" t="s">
        <v>29</v>
      </c>
      <c r="E4" s="70">
        <f>Top!$B8</f>
        <v>0</v>
      </c>
    </row>
    <row r="5" spans="1:10" ht="13.5" customHeight="1" x14ac:dyDescent="0.2">
      <c r="H5" s="27"/>
    </row>
    <row r="6" spans="1:10" ht="20.100000000000001" customHeight="1" x14ac:dyDescent="0.2">
      <c r="A6" s="407" t="s">
        <v>210</v>
      </c>
      <c r="B6" s="48" t="s">
        <v>83</v>
      </c>
      <c r="C6" s="55"/>
      <c r="D6" s="218"/>
      <c r="E6" s="218"/>
      <c r="F6" s="218"/>
      <c r="G6" s="219"/>
      <c r="H6" s="27"/>
    </row>
    <row r="7" spans="1:10" ht="20.100000000000001" customHeight="1" x14ac:dyDescent="0.2">
      <c r="A7" s="408"/>
      <c r="B7" s="214" t="s">
        <v>84</v>
      </c>
      <c r="C7" s="57"/>
      <c r="D7" s="220"/>
      <c r="E7" s="220"/>
      <c r="F7" s="220"/>
      <c r="G7" s="221"/>
      <c r="H7" s="27"/>
    </row>
    <row r="8" spans="1:10" ht="20.100000000000001" customHeight="1" x14ac:dyDescent="0.2">
      <c r="A8" s="402"/>
      <c r="B8" s="49" t="s">
        <v>85</v>
      </c>
      <c r="C8" s="56"/>
      <c r="D8" s="222"/>
      <c r="E8" s="222"/>
      <c r="F8" s="222"/>
      <c r="G8" s="223"/>
      <c r="H8" s="27"/>
    </row>
    <row r="9" spans="1:10" ht="20.100000000000001" customHeight="1" x14ac:dyDescent="0.2">
      <c r="A9" s="406" t="s">
        <v>157</v>
      </c>
      <c r="B9" s="406"/>
      <c r="C9" s="406"/>
      <c r="D9" s="212" t="str">
        <f>DATA!$B$13</f>
        <v>Li</v>
      </c>
      <c r="E9" s="212" t="str">
        <f>DATA!$B$14</f>
        <v>Ni</v>
      </c>
      <c r="F9" s="212" t="str">
        <f>DATA!$B$15</f>
        <v>Co</v>
      </c>
      <c r="G9" s="212" t="str">
        <f>DATA!$B$16</f>
        <v>Al</v>
      </c>
      <c r="H9" s="28"/>
      <c r="J9" s="29" t="s">
        <v>9</v>
      </c>
    </row>
    <row r="10" spans="1:10" ht="20.100000000000001" customHeight="1" x14ac:dyDescent="0.2">
      <c r="A10" s="403" t="s">
        <v>33</v>
      </c>
      <c r="B10" s="403"/>
      <c r="C10" s="217" t="s">
        <v>45</v>
      </c>
      <c r="D10" s="176"/>
      <c r="E10" s="176" t="s">
        <v>32</v>
      </c>
      <c r="F10" s="176"/>
      <c r="G10" s="176" t="s">
        <v>32</v>
      </c>
      <c r="H10" s="28"/>
    </row>
    <row r="11" spans="1:10" ht="20.100000000000001" customHeight="1" x14ac:dyDescent="0.2">
      <c r="A11" s="403"/>
      <c r="B11" s="403"/>
      <c r="C11" s="217" t="s">
        <v>46</v>
      </c>
      <c r="D11" s="176" t="s">
        <v>32</v>
      </c>
      <c r="E11" s="176" t="s">
        <v>32</v>
      </c>
      <c r="F11" s="176"/>
      <c r="G11" s="176" t="s">
        <v>32</v>
      </c>
      <c r="H11" s="28"/>
    </row>
    <row r="12" spans="1:10" ht="20.100000000000001" customHeight="1" x14ac:dyDescent="0.2">
      <c r="A12" s="409" t="s">
        <v>47</v>
      </c>
      <c r="B12" s="403" t="s">
        <v>238</v>
      </c>
      <c r="C12" s="403"/>
      <c r="D12" s="176" t="s">
        <v>32</v>
      </c>
      <c r="E12" s="176" t="s">
        <v>32</v>
      </c>
      <c r="F12" s="176"/>
      <c r="G12" s="176" t="s">
        <v>32</v>
      </c>
      <c r="H12" s="28"/>
    </row>
    <row r="13" spans="1:10" ht="20.100000000000001" customHeight="1" x14ac:dyDescent="0.2">
      <c r="A13" s="409"/>
      <c r="B13" s="403" t="s">
        <v>224</v>
      </c>
      <c r="C13" s="403"/>
      <c r="D13" s="176" t="s">
        <v>32</v>
      </c>
      <c r="E13" s="176" t="s">
        <v>32</v>
      </c>
      <c r="F13" s="176"/>
      <c r="G13" s="176" t="s">
        <v>32</v>
      </c>
      <c r="H13" s="28"/>
    </row>
    <row r="14" spans="1:10" ht="20.100000000000001" customHeight="1" x14ac:dyDescent="0.2">
      <c r="A14" s="409"/>
      <c r="B14" s="403" t="s">
        <v>239</v>
      </c>
      <c r="C14" s="403"/>
      <c r="D14" s="176" t="s">
        <v>32</v>
      </c>
      <c r="E14" s="176" t="s">
        <v>32</v>
      </c>
      <c r="F14" s="176"/>
      <c r="G14" s="176" t="s">
        <v>32</v>
      </c>
      <c r="H14" s="28"/>
    </row>
    <row r="15" spans="1:10" ht="20.100000000000001" customHeight="1" x14ac:dyDescent="0.2">
      <c r="A15" s="409"/>
      <c r="B15" s="403" t="s">
        <v>240</v>
      </c>
      <c r="C15" s="403"/>
      <c r="D15" s="176" t="s">
        <v>32</v>
      </c>
      <c r="E15" s="176" t="s">
        <v>32</v>
      </c>
      <c r="F15" s="176"/>
      <c r="G15" s="176" t="s">
        <v>32</v>
      </c>
      <c r="H15" s="28"/>
    </row>
    <row r="16" spans="1:10" ht="20.100000000000001" customHeight="1" x14ac:dyDescent="0.2">
      <c r="A16" s="409"/>
      <c r="B16" s="403" t="s">
        <v>241</v>
      </c>
      <c r="C16" s="403"/>
      <c r="D16" s="176" t="s">
        <v>32</v>
      </c>
      <c r="E16" s="176" t="s">
        <v>32</v>
      </c>
      <c r="F16" s="176"/>
      <c r="G16" s="176" t="s">
        <v>32</v>
      </c>
      <c r="H16" s="28"/>
      <c r="J16" s="156" t="s">
        <v>176</v>
      </c>
    </row>
    <row r="17" spans="1:10" ht="20.100000000000001" customHeight="1" x14ac:dyDescent="0.2">
      <c r="A17" s="409"/>
      <c r="B17" s="403" t="s">
        <v>225</v>
      </c>
      <c r="C17" s="403"/>
      <c r="D17" s="176" t="s">
        <v>32</v>
      </c>
      <c r="E17" s="176" t="s">
        <v>32</v>
      </c>
      <c r="F17" s="176"/>
      <c r="G17" s="176" t="s">
        <v>32</v>
      </c>
      <c r="H17" s="28"/>
      <c r="J17" s="59" t="s">
        <v>182</v>
      </c>
    </row>
    <row r="18" spans="1:10" ht="20.100000000000001" customHeight="1" x14ac:dyDescent="0.2">
      <c r="A18" s="403" t="s">
        <v>49</v>
      </c>
      <c r="B18" s="400" t="s">
        <v>226</v>
      </c>
      <c r="C18" s="403"/>
      <c r="D18" s="176" t="s">
        <v>32</v>
      </c>
      <c r="E18" s="176" t="s">
        <v>32</v>
      </c>
      <c r="F18" s="176"/>
      <c r="G18" s="176" t="s">
        <v>32</v>
      </c>
      <c r="H18" s="28"/>
      <c r="J18" s="243" t="s">
        <v>173</v>
      </c>
    </row>
    <row r="19" spans="1:10" ht="20.100000000000001" customHeight="1" x14ac:dyDescent="0.2">
      <c r="A19" s="403"/>
      <c r="B19" s="400" t="s">
        <v>242</v>
      </c>
      <c r="C19" s="403"/>
      <c r="D19" s="176" t="s">
        <v>32</v>
      </c>
      <c r="E19" s="176" t="s">
        <v>32</v>
      </c>
      <c r="F19" s="176"/>
      <c r="G19" s="176" t="s">
        <v>32</v>
      </c>
      <c r="H19" s="28"/>
      <c r="J19" s="54" t="s">
        <v>174</v>
      </c>
    </row>
    <row r="20" spans="1:10" ht="20.100000000000001" customHeight="1" x14ac:dyDescent="0.2">
      <c r="A20" s="403" t="s">
        <v>227</v>
      </c>
      <c r="B20" s="403"/>
      <c r="C20" s="403"/>
      <c r="D20" s="176" t="s">
        <v>32</v>
      </c>
      <c r="E20" s="176" t="s">
        <v>32</v>
      </c>
      <c r="F20" s="176"/>
      <c r="G20" s="176" t="s">
        <v>32</v>
      </c>
      <c r="H20" s="28"/>
    </row>
    <row r="21" spans="1:10" ht="20.100000000000001" customHeight="1" x14ac:dyDescent="0.2">
      <c r="A21" s="403" t="s">
        <v>228</v>
      </c>
      <c r="B21" s="403"/>
      <c r="C21" s="403"/>
      <c r="D21" s="176"/>
      <c r="E21" s="176" t="s">
        <v>32</v>
      </c>
      <c r="F21" s="176"/>
      <c r="G21" s="176" t="s">
        <v>32</v>
      </c>
      <c r="H21" s="28"/>
      <c r="J21" s="242" t="s">
        <v>181</v>
      </c>
    </row>
    <row r="22" spans="1:10" ht="20.100000000000001" customHeight="1" x14ac:dyDescent="0.2">
      <c r="A22" s="403" t="s">
        <v>50</v>
      </c>
      <c r="B22" s="403"/>
      <c r="C22" s="403"/>
      <c r="D22" s="176" t="s">
        <v>32</v>
      </c>
      <c r="E22" s="176" t="s">
        <v>32</v>
      </c>
      <c r="F22" s="176"/>
      <c r="G22" s="176" t="s">
        <v>32</v>
      </c>
      <c r="H22" s="28"/>
    </row>
    <row r="23" spans="1:10" ht="52.2" customHeight="1" x14ac:dyDescent="0.2">
      <c r="A23" s="403" t="s">
        <v>229</v>
      </c>
      <c r="B23" s="403"/>
      <c r="C23" s="403"/>
      <c r="D23" s="176" t="s">
        <v>32</v>
      </c>
      <c r="E23" s="176" t="s">
        <v>32</v>
      </c>
      <c r="F23" s="176"/>
      <c r="G23" s="176" t="s">
        <v>32</v>
      </c>
      <c r="H23" s="28"/>
    </row>
    <row r="24" spans="1:10" ht="13.5" customHeight="1" x14ac:dyDescent="0.2">
      <c r="A24" s="215"/>
      <c r="B24" s="215"/>
      <c r="C24" s="215"/>
      <c r="D24" s="224"/>
      <c r="E24" s="224"/>
      <c r="F24" s="224"/>
      <c r="G24" s="224"/>
      <c r="H24" s="27"/>
    </row>
    <row r="25" spans="1:10" ht="15" customHeight="1" x14ac:dyDescent="0.2">
      <c r="A25" s="156"/>
      <c r="B25" s="156" t="s">
        <v>230</v>
      </c>
      <c r="C25" s="156"/>
      <c r="D25" s="156"/>
      <c r="E25" s="156"/>
      <c r="F25" s="156"/>
      <c r="G25" s="156"/>
    </row>
    <row r="26" spans="1:10" ht="15" customHeight="1" x14ac:dyDescent="0.2">
      <c r="A26" s="156"/>
      <c r="B26" s="156" t="s">
        <v>231</v>
      </c>
      <c r="C26" s="156"/>
      <c r="D26" s="156"/>
      <c r="E26" s="156"/>
      <c r="F26" s="156"/>
      <c r="G26" s="156"/>
    </row>
    <row r="27" spans="1:10" ht="15" customHeight="1" x14ac:dyDescent="0.2">
      <c r="A27" s="156"/>
      <c r="B27" s="156" t="s">
        <v>232</v>
      </c>
      <c r="C27" s="156"/>
      <c r="D27" s="156"/>
      <c r="E27" s="156"/>
      <c r="F27" s="156"/>
      <c r="G27" s="156"/>
    </row>
    <row r="28" spans="1:10" ht="15" customHeight="1" x14ac:dyDescent="0.2">
      <c r="A28" s="156"/>
      <c r="B28" s="156" t="s">
        <v>233</v>
      </c>
      <c r="C28" s="156"/>
      <c r="D28" s="156"/>
      <c r="E28" s="156"/>
      <c r="F28" s="156"/>
      <c r="G28" s="156"/>
    </row>
    <row r="29" spans="1:10" ht="15" customHeight="1" x14ac:dyDescent="0.2">
      <c r="A29" s="156"/>
      <c r="B29" s="156" t="s">
        <v>276</v>
      </c>
      <c r="C29" s="156"/>
      <c r="D29" s="156"/>
      <c r="E29" s="156"/>
      <c r="F29" s="156"/>
      <c r="G29" s="156"/>
    </row>
    <row r="30" spans="1:10" ht="15" customHeight="1" x14ac:dyDescent="0.2">
      <c r="A30" s="156"/>
      <c r="B30" s="156" t="s">
        <v>234</v>
      </c>
      <c r="C30" s="156"/>
      <c r="D30" s="156"/>
      <c r="E30" s="156"/>
      <c r="F30" s="156"/>
      <c r="G30" s="156"/>
    </row>
    <row r="31" spans="1:10" ht="15" customHeight="1" x14ac:dyDescent="0.2">
      <c r="A31" s="156"/>
      <c r="B31" s="156" t="s">
        <v>235</v>
      </c>
      <c r="C31" s="156"/>
      <c r="D31" s="156"/>
      <c r="E31" s="156"/>
      <c r="F31" s="156"/>
      <c r="G31" s="156"/>
    </row>
    <row r="32" spans="1:10" x14ac:dyDescent="0.2">
      <c r="A32" s="156"/>
      <c r="B32" s="156"/>
      <c r="C32" s="156"/>
      <c r="D32" s="156"/>
      <c r="E32" s="156"/>
      <c r="F32" s="156"/>
      <c r="G32" s="156"/>
    </row>
    <row r="33" spans="1:9" ht="15" customHeight="1" x14ac:dyDescent="0.2">
      <c r="A33" s="403" t="s">
        <v>44</v>
      </c>
      <c r="B33" s="403"/>
      <c r="C33" s="403"/>
      <c r="D33" s="176" t="s">
        <v>32</v>
      </c>
      <c r="E33" s="225" t="s">
        <v>32</v>
      </c>
      <c r="F33" s="225"/>
      <c r="G33" s="176" t="s">
        <v>32</v>
      </c>
      <c r="H33" s="27"/>
      <c r="I33" s="27"/>
    </row>
    <row r="34" spans="1:9" ht="15" customHeight="1" x14ac:dyDescent="0.2">
      <c r="A34" s="403" t="s">
        <v>51</v>
      </c>
      <c r="B34" s="403"/>
      <c r="C34" s="403"/>
      <c r="D34" s="176" t="s">
        <v>32</v>
      </c>
      <c r="E34" s="176" t="s">
        <v>32</v>
      </c>
      <c r="F34" s="176"/>
      <c r="G34" s="176" t="s">
        <v>32</v>
      </c>
      <c r="H34" s="27"/>
      <c r="I34" s="27"/>
    </row>
    <row r="35" spans="1:9" ht="15" customHeight="1" x14ac:dyDescent="0.2">
      <c r="A35" s="403" t="s">
        <v>243</v>
      </c>
      <c r="B35" s="403"/>
      <c r="C35" s="217" t="s">
        <v>45</v>
      </c>
      <c r="D35" s="176" t="s">
        <v>32</v>
      </c>
      <c r="E35" s="176"/>
      <c r="F35" s="176"/>
      <c r="G35" s="176" t="s">
        <v>32</v>
      </c>
      <c r="H35" s="27"/>
      <c r="I35" s="27"/>
    </row>
    <row r="36" spans="1:9" ht="15" customHeight="1" x14ac:dyDescent="0.2">
      <c r="A36" s="403"/>
      <c r="B36" s="403"/>
      <c r="C36" s="217" t="s">
        <v>46</v>
      </c>
      <c r="D36" s="176" t="s">
        <v>32</v>
      </c>
      <c r="E36" s="176" t="s">
        <v>32</v>
      </c>
      <c r="F36" s="176"/>
      <c r="G36" s="176" t="s">
        <v>32</v>
      </c>
      <c r="H36" s="27"/>
      <c r="I36" s="27"/>
    </row>
    <row r="37" spans="1:9" ht="15" customHeight="1" x14ac:dyDescent="0.2">
      <c r="A37" s="403" t="s">
        <v>52</v>
      </c>
      <c r="B37" s="403"/>
      <c r="C37" s="403"/>
      <c r="D37" s="176" t="s">
        <v>32</v>
      </c>
      <c r="E37" s="176" t="s">
        <v>32</v>
      </c>
      <c r="F37" s="176"/>
      <c r="G37" s="176" t="s">
        <v>32</v>
      </c>
      <c r="H37" s="27"/>
      <c r="I37" s="27"/>
    </row>
    <row r="38" spans="1:9" ht="15" customHeight="1" x14ac:dyDescent="0.2">
      <c r="A38" s="403" t="s">
        <v>227</v>
      </c>
      <c r="B38" s="403"/>
      <c r="C38" s="403"/>
      <c r="D38" s="176" t="s">
        <v>32</v>
      </c>
      <c r="E38" s="176" t="s">
        <v>32</v>
      </c>
      <c r="F38" s="176"/>
      <c r="G38" s="176" t="s">
        <v>32</v>
      </c>
      <c r="H38" s="27"/>
      <c r="I38" s="27"/>
    </row>
    <row r="39" spans="1:9" x14ac:dyDescent="0.2">
      <c r="H39" s="27"/>
    </row>
    <row r="40" spans="1:9" x14ac:dyDescent="0.2">
      <c r="H40" s="27"/>
    </row>
    <row r="41" spans="1:9" x14ac:dyDescent="0.2">
      <c r="H41" s="27"/>
    </row>
  </sheetData>
  <sheetProtection algorithmName="SHA-512" hashValue="uuJRyb2Mr1USLXqqSS56pdsYHpV0h5uRdm6lIAh1KJpUgGtRzdxjkr1U9NCp5sOyT3ER9MVQLrQE9hqVU/Jx0w==" saltValue="j8LKCbtaKJawpjkkM6M4rw==" spinCount="100000" sheet="1" formatCells="0" selectLockedCells="1"/>
  <mergeCells count="23">
    <mergeCell ref="A34:C34"/>
    <mergeCell ref="A35:B36"/>
    <mergeCell ref="A37:C37"/>
    <mergeCell ref="A38:C38"/>
    <mergeCell ref="A21:C21"/>
    <mergeCell ref="A22:C22"/>
    <mergeCell ref="A23:C23"/>
    <mergeCell ref="A33:C33"/>
    <mergeCell ref="A20:C20"/>
    <mergeCell ref="A12:A17"/>
    <mergeCell ref="B12:C12"/>
    <mergeCell ref="B13:C13"/>
    <mergeCell ref="B14:C14"/>
    <mergeCell ref="B15:C15"/>
    <mergeCell ref="B16:C16"/>
    <mergeCell ref="B17:C17"/>
    <mergeCell ref="A10:B11"/>
    <mergeCell ref="A18:A19"/>
    <mergeCell ref="B18:C18"/>
    <mergeCell ref="B19:C19"/>
    <mergeCell ref="A2:C2"/>
    <mergeCell ref="A9:C9"/>
    <mergeCell ref="A6:A8"/>
  </mergeCells>
  <phoneticPr fontId="11"/>
  <dataValidations count="1">
    <dataValidation type="list" allowBlank="1" showInputMessage="1" showErrorMessage="1" sqref="D21:G21" xr:uid="{00000000-0002-0000-0700-000000000000}">
      <formula1>$J$18:$J$19</formula1>
    </dataValidation>
  </dataValidations>
  <pageMargins left="0.6694444444444444" right="0.47222222222222221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I52"/>
  <sheetViews>
    <sheetView topLeftCell="A4" workbookViewId="0">
      <selection activeCell="D19" sqref="D19:D20"/>
    </sheetView>
  </sheetViews>
  <sheetFormatPr defaultColWidth="9" defaultRowHeight="13.2" x14ac:dyDescent="0.2"/>
  <cols>
    <col min="1" max="1" width="14.21875" style="112" customWidth="1"/>
    <col min="2" max="2" width="17.88671875" style="112" customWidth="1"/>
    <col min="3" max="3" width="7" style="112" customWidth="1"/>
    <col min="4" max="4" width="20.6640625" style="112" customWidth="1"/>
    <col min="5" max="7" width="18.77734375" style="112" customWidth="1"/>
    <col min="8" max="16384" width="9" style="112"/>
  </cols>
  <sheetData>
    <row r="1" spans="1:9" ht="17.100000000000001" customHeight="1" thickBot="1" x14ac:dyDescent="0.25">
      <c r="A1" s="1" t="s">
        <v>187</v>
      </c>
      <c r="B1" s="1"/>
      <c r="C1" s="1"/>
      <c r="D1" s="1"/>
      <c r="E1" s="30" t="s">
        <v>1</v>
      </c>
      <c r="F1" s="70">
        <f>Top!$B5</f>
        <v>0</v>
      </c>
      <c r="G1" s="1"/>
    </row>
    <row r="2" spans="1:9" ht="17.100000000000001" customHeight="1" thickBot="1" x14ac:dyDescent="0.25">
      <c r="A2" s="397" t="s">
        <v>274</v>
      </c>
      <c r="B2" s="435"/>
      <c r="C2" s="435"/>
      <c r="D2" s="146"/>
      <c r="E2" s="73" t="s">
        <v>114</v>
      </c>
      <c r="F2" s="70">
        <f>Top!$B6</f>
        <v>0</v>
      </c>
      <c r="G2" s="145"/>
    </row>
    <row r="3" spans="1:9" ht="17.100000000000001" customHeight="1" x14ac:dyDescent="0.2">
      <c r="E3" s="74"/>
      <c r="F3" s="71"/>
    </row>
    <row r="4" spans="1:9" ht="17.100000000000001" customHeight="1" thickBot="1" x14ac:dyDescent="0.25">
      <c r="E4" s="31" t="s">
        <v>29</v>
      </c>
      <c r="F4" s="70">
        <f>Top!$B8</f>
        <v>0</v>
      </c>
    </row>
    <row r="5" spans="1:9" ht="17.100000000000001" customHeight="1" x14ac:dyDescent="0.2">
      <c r="A5" s="1"/>
      <c r="B5" s="1"/>
      <c r="C5" s="1"/>
      <c r="D5" s="1"/>
      <c r="E5" s="1"/>
      <c r="F5" s="1"/>
      <c r="G5" s="1"/>
    </row>
    <row r="6" spans="1:9" ht="17.100000000000001" customHeight="1" x14ac:dyDescent="0.2">
      <c r="A6" s="401" t="s">
        <v>210</v>
      </c>
      <c r="B6" s="438" t="s">
        <v>83</v>
      </c>
      <c r="C6" s="439"/>
      <c r="D6" s="425"/>
      <c r="E6" s="426"/>
      <c r="F6" s="426"/>
      <c r="G6" s="427"/>
    </row>
    <row r="7" spans="1:9" ht="17.100000000000001" customHeight="1" x14ac:dyDescent="0.2">
      <c r="A7" s="408"/>
      <c r="B7" s="440" t="s">
        <v>84</v>
      </c>
      <c r="C7" s="441"/>
      <c r="D7" s="428"/>
      <c r="E7" s="429"/>
      <c r="F7" s="429"/>
      <c r="G7" s="430"/>
    </row>
    <row r="8" spans="1:9" ht="17.100000000000001" customHeight="1" x14ac:dyDescent="0.2">
      <c r="A8" s="411" t="s">
        <v>159</v>
      </c>
      <c r="B8" s="411"/>
      <c r="C8" s="434"/>
      <c r="D8" s="432"/>
      <c r="E8" s="433"/>
      <c r="F8" s="433"/>
      <c r="G8" s="433"/>
    </row>
    <row r="9" spans="1:9" ht="17.100000000000001" customHeight="1" x14ac:dyDescent="0.2">
      <c r="A9" s="411" t="s">
        <v>157</v>
      </c>
      <c r="B9" s="411"/>
      <c r="C9" s="434"/>
      <c r="D9" s="216" t="str">
        <f>DATA!$B$13</f>
        <v>Li</v>
      </c>
      <c r="E9" s="216" t="str">
        <f>DATA!$B$14</f>
        <v>Ni</v>
      </c>
      <c r="F9" s="216" t="str">
        <f>DATA!$B$15</f>
        <v>Co</v>
      </c>
      <c r="G9" s="216" t="str">
        <f>DATA!$B$16</f>
        <v>Al</v>
      </c>
    </row>
    <row r="10" spans="1:9" ht="17.100000000000001" customHeight="1" x14ac:dyDescent="0.2">
      <c r="A10" s="411" t="s">
        <v>251</v>
      </c>
      <c r="B10" s="431" t="s">
        <v>160</v>
      </c>
      <c r="C10" s="431"/>
      <c r="D10" s="259"/>
      <c r="E10" s="259"/>
      <c r="F10" s="259"/>
      <c r="G10" s="259"/>
    </row>
    <row r="11" spans="1:9" ht="17.100000000000001" customHeight="1" x14ac:dyDescent="0.2">
      <c r="A11" s="411"/>
      <c r="B11" s="431" t="s">
        <v>161</v>
      </c>
      <c r="C11" s="431"/>
      <c r="D11" s="259"/>
      <c r="E11" s="259"/>
      <c r="F11" s="259"/>
      <c r="G11" s="259"/>
    </row>
    <row r="12" spans="1:9" ht="17.100000000000001" customHeight="1" x14ac:dyDescent="0.2">
      <c r="A12" s="411"/>
      <c r="B12" s="431" t="s">
        <v>162</v>
      </c>
      <c r="C12" s="431"/>
      <c r="D12" s="259"/>
      <c r="E12" s="259"/>
      <c r="F12" s="259"/>
      <c r="G12" s="259"/>
    </row>
    <row r="13" spans="1:9" ht="17.100000000000001" customHeight="1" x14ac:dyDescent="0.2">
      <c r="A13" s="411"/>
      <c r="B13" s="431" t="s">
        <v>163</v>
      </c>
      <c r="C13" s="431"/>
      <c r="D13" s="260"/>
      <c r="E13" s="259"/>
      <c r="F13" s="259"/>
      <c r="G13" s="259"/>
    </row>
    <row r="14" spans="1:9" ht="17.100000000000001" customHeight="1" x14ac:dyDescent="0.2">
      <c r="A14" s="411" t="s">
        <v>59</v>
      </c>
      <c r="B14" s="431" t="s">
        <v>164</v>
      </c>
      <c r="C14" s="431"/>
      <c r="D14" s="259"/>
      <c r="E14" s="259"/>
      <c r="F14" s="259"/>
      <c r="G14" s="259"/>
    </row>
    <row r="15" spans="1:9" ht="17.100000000000001" customHeight="1" x14ac:dyDescent="0.2">
      <c r="A15" s="411"/>
      <c r="B15" s="431" t="s">
        <v>252</v>
      </c>
      <c r="C15" s="431"/>
      <c r="D15" s="259"/>
      <c r="E15" s="259"/>
      <c r="F15" s="259"/>
      <c r="G15" s="259"/>
      <c r="I15" s="30"/>
    </row>
    <row r="16" spans="1:9" ht="17.100000000000001" customHeight="1" x14ac:dyDescent="0.2">
      <c r="A16" s="411"/>
      <c r="B16" s="431" t="s">
        <v>165</v>
      </c>
      <c r="C16" s="431"/>
      <c r="D16" s="259"/>
      <c r="E16" s="259"/>
      <c r="F16" s="259"/>
      <c r="G16" s="259"/>
    </row>
    <row r="17" spans="1:7" ht="17.100000000000001" customHeight="1" x14ac:dyDescent="0.2">
      <c r="A17" s="411"/>
      <c r="B17" s="431" t="s">
        <v>166</v>
      </c>
      <c r="C17" s="431"/>
      <c r="D17" s="259"/>
      <c r="E17" s="259"/>
      <c r="F17" s="259"/>
      <c r="G17" s="259"/>
    </row>
    <row r="18" spans="1:7" ht="17.100000000000001" customHeight="1" x14ac:dyDescent="0.2">
      <c r="A18" s="411"/>
      <c r="B18" s="431" t="s">
        <v>167</v>
      </c>
      <c r="C18" s="431"/>
      <c r="D18" s="259"/>
      <c r="E18" s="259"/>
      <c r="F18" s="259"/>
      <c r="G18" s="259"/>
    </row>
    <row r="19" spans="1:7" ht="17.100000000000001" customHeight="1" x14ac:dyDescent="0.2">
      <c r="A19" s="412" t="s">
        <v>60</v>
      </c>
      <c r="B19" s="436" t="s">
        <v>252</v>
      </c>
      <c r="C19" s="436"/>
      <c r="D19" s="267"/>
      <c r="E19" s="267"/>
      <c r="F19" s="267"/>
      <c r="G19" s="267"/>
    </row>
    <row r="20" spans="1:7" ht="17.100000000000001" customHeight="1" x14ac:dyDescent="0.2">
      <c r="A20" s="412"/>
      <c r="B20" s="436" t="s">
        <v>277</v>
      </c>
      <c r="C20" s="436"/>
      <c r="D20" s="268"/>
      <c r="E20" s="267"/>
      <c r="F20" s="267"/>
      <c r="G20" s="267"/>
    </row>
    <row r="21" spans="1:7" ht="17.100000000000001" customHeight="1" x14ac:dyDescent="0.2">
      <c r="A21" s="412"/>
      <c r="B21" s="437" t="s">
        <v>278</v>
      </c>
      <c r="C21" s="437"/>
      <c r="D21" s="268"/>
      <c r="E21" s="269"/>
      <c r="F21" s="269"/>
      <c r="G21" s="269"/>
    </row>
    <row r="22" spans="1:7" ht="17.100000000000001" customHeight="1" x14ac:dyDescent="0.2">
      <c r="A22" s="417" t="s">
        <v>279</v>
      </c>
      <c r="B22" s="417"/>
      <c r="C22" s="418"/>
      <c r="D22" s="270"/>
      <c r="E22" s="269"/>
      <c r="F22" s="269"/>
      <c r="G22" s="269"/>
    </row>
    <row r="23" spans="1:7" ht="25.95" customHeight="1" x14ac:dyDescent="0.2">
      <c r="A23" s="413" t="s">
        <v>61</v>
      </c>
      <c r="B23" s="414"/>
      <c r="C23" s="414"/>
      <c r="D23" s="414"/>
      <c r="E23" s="414"/>
      <c r="F23" s="414"/>
      <c r="G23" s="415"/>
    </row>
    <row r="24" spans="1:7" ht="90" customHeight="1" x14ac:dyDescent="0.2">
      <c r="A24" s="419" t="s">
        <v>158</v>
      </c>
      <c r="B24" s="420"/>
      <c r="C24" s="421"/>
      <c r="D24" s="422"/>
      <c r="E24" s="423"/>
      <c r="F24" s="423"/>
      <c r="G24" s="424"/>
    </row>
    <row r="25" spans="1:7" ht="17.100000000000001" customHeight="1" x14ac:dyDescent="0.2">
      <c r="A25" s="264"/>
      <c r="B25" s="264"/>
      <c r="C25" s="264"/>
      <c r="D25" s="264"/>
      <c r="E25" s="264"/>
      <c r="F25" s="264"/>
      <c r="G25" s="264"/>
    </row>
    <row r="26" spans="1:7" ht="17.100000000000001" customHeight="1" x14ac:dyDescent="0.2">
      <c r="A26" s="264"/>
      <c r="B26" s="416" t="s">
        <v>213</v>
      </c>
      <c r="C26" s="416"/>
      <c r="D26" s="416"/>
      <c r="E26" s="410"/>
      <c r="F26" s="410"/>
      <c r="G26" s="410"/>
    </row>
    <row r="27" spans="1:7" ht="17.100000000000001" customHeight="1" x14ac:dyDescent="0.2">
      <c r="A27" s="264"/>
      <c r="B27" s="410" t="s">
        <v>253</v>
      </c>
      <c r="C27" s="410"/>
      <c r="D27" s="410"/>
      <c r="E27" s="410"/>
      <c r="F27" s="410"/>
      <c r="G27" s="410"/>
    </row>
    <row r="28" spans="1:7" ht="17.100000000000001" customHeight="1" x14ac:dyDescent="0.2">
      <c r="A28" s="264"/>
      <c r="B28" s="410" t="s">
        <v>254</v>
      </c>
      <c r="C28" s="410"/>
      <c r="D28" s="410"/>
      <c r="E28" s="410"/>
      <c r="F28" s="410"/>
      <c r="G28" s="410"/>
    </row>
    <row r="29" spans="1:7" ht="17.100000000000001" customHeight="1" x14ac:dyDescent="0.2">
      <c r="A29" s="264"/>
      <c r="B29" s="410" t="s">
        <v>255</v>
      </c>
      <c r="C29" s="410"/>
      <c r="D29" s="410"/>
      <c r="E29" s="410"/>
      <c r="F29" s="410"/>
      <c r="G29" s="410"/>
    </row>
    <row r="30" spans="1:7" ht="17.100000000000001" customHeight="1" x14ac:dyDescent="0.2">
      <c r="A30" s="271"/>
      <c r="B30" s="410" t="s">
        <v>285</v>
      </c>
      <c r="C30" s="410"/>
      <c r="D30" s="410"/>
      <c r="E30" s="410"/>
      <c r="F30" s="410"/>
      <c r="G30" s="410"/>
    </row>
    <row r="31" spans="1:7" ht="17.100000000000001" customHeight="1" x14ac:dyDescent="0.2"/>
    <row r="32" spans="1:7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</sheetData>
  <sheetProtection algorithmName="SHA-512" hashValue="W3Mumi+XOle2u8u9cY2oHicd09J7my93/NjRrBpx92oIIVn6FCPXzT43sgSNAdS336u0TEGFs1qeJ7wFCVI4xA==" saltValue="zNbjLmbhut8JZUSVr/Tkrg==" spinCount="100000" sheet="1" formatCells="0" selectLockedCells="1"/>
  <mergeCells count="33">
    <mergeCell ref="A2:C2"/>
    <mergeCell ref="B19:C19"/>
    <mergeCell ref="B20:C20"/>
    <mergeCell ref="B21:C21"/>
    <mergeCell ref="B6:C6"/>
    <mergeCell ref="B7:C7"/>
    <mergeCell ref="B15:C15"/>
    <mergeCell ref="B16:C16"/>
    <mergeCell ref="B17:C17"/>
    <mergeCell ref="B18:C18"/>
    <mergeCell ref="B13:C13"/>
    <mergeCell ref="B14:C14"/>
    <mergeCell ref="D6:G6"/>
    <mergeCell ref="D7:G7"/>
    <mergeCell ref="B10:C10"/>
    <mergeCell ref="B11:C11"/>
    <mergeCell ref="B12:C12"/>
    <mergeCell ref="D8:G8"/>
    <mergeCell ref="A9:C9"/>
    <mergeCell ref="A8:C8"/>
    <mergeCell ref="A6:A7"/>
    <mergeCell ref="B30:G30"/>
    <mergeCell ref="A10:A13"/>
    <mergeCell ref="A14:A18"/>
    <mergeCell ref="A19:A21"/>
    <mergeCell ref="A23:G23"/>
    <mergeCell ref="B26:G26"/>
    <mergeCell ref="B27:G27"/>
    <mergeCell ref="B28:G28"/>
    <mergeCell ref="B29:G29"/>
    <mergeCell ref="A22:C22"/>
    <mergeCell ref="A24:C24"/>
    <mergeCell ref="D24:G24"/>
  </mergeCells>
  <phoneticPr fontId="11"/>
  <pageMargins left="0.59027777777777779" right="0.59027777777777779" top="0.98402777777777772" bottom="0.98402777777777772" header="0.51180555555555551" footer="0.51180555555555551"/>
  <pageSetup paperSize="9" scale="79" firstPageNumber="0" fitToHeight="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H30"/>
  <sheetViews>
    <sheetView workbookViewId="0">
      <selection activeCell="E13" sqref="E13"/>
    </sheetView>
  </sheetViews>
  <sheetFormatPr defaultColWidth="9" defaultRowHeight="13.2" x14ac:dyDescent="0.2"/>
  <cols>
    <col min="1" max="1" width="10.44140625" style="112" customWidth="1"/>
    <col min="2" max="2" width="32.6640625" style="112" customWidth="1"/>
    <col min="3" max="6" width="18.77734375" style="112" customWidth="1"/>
    <col min="7" max="7" width="9.44140625" style="112" customWidth="1"/>
    <col min="8" max="8" width="10.77734375" style="112" customWidth="1"/>
    <col min="9" max="16384" width="9" style="112"/>
  </cols>
  <sheetData>
    <row r="1" spans="1:6" ht="16.5" customHeight="1" thickBot="1" x14ac:dyDescent="0.25">
      <c r="A1" s="112" t="s">
        <v>189</v>
      </c>
      <c r="C1" s="30" t="s">
        <v>1</v>
      </c>
      <c r="D1" s="70">
        <f>Top!$B5</f>
        <v>0</v>
      </c>
      <c r="F1" s="138"/>
    </row>
    <row r="2" spans="1:6" ht="16.5" customHeight="1" thickBot="1" x14ac:dyDescent="0.25">
      <c r="A2" s="442" t="s">
        <v>236</v>
      </c>
      <c r="B2" s="442"/>
      <c r="C2" s="73" t="s">
        <v>114</v>
      </c>
      <c r="D2" s="70">
        <f>Top!$B6</f>
        <v>0</v>
      </c>
      <c r="F2" s="138"/>
    </row>
    <row r="3" spans="1:6" ht="16.5" customHeight="1" x14ac:dyDescent="0.2">
      <c r="C3" s="74"/>
      <c r="D3" s="71"/>
      <c r="F3" s="134"/>
    </row>
    <row r="4" spans="1:6" ht="16.5" customHeight="1" thickBot="1" x14ac:dyDescent="0.25">
      <c r="C4" s="31" t="s">
        <v>29</v>
      </c>
      <c r="D4" s="70">
        <f>Top!$B8</f>
        <v>0</v>
      </c>
      <c r="F4" s="138"/>
    </row>
    <row r="6" spans="1:6" ht="20.100000000000001" customHeight="1" x14ac:dyDescent="0.2">
      <c r="A6" s="407" t="s">
        <v>210</v>
      </c>
      <c r="B6" s="48" t="s">
        <v>83</v>
      </c>
      <c r="C6" s="226"/>
      <c r="D6" s="227"/>
      <c r="E6" s="227"/>
      <c r="F6" s="228"/>
    </row>
    <row r="7" spans="1:6" ht="20.100000000000001" customHeight="1" x14ac:dyDescent="0.2">
      <c r="A7" s="408"/>
      <c r="B7" s="214" t="s">
        <v>84</v>
      </c>
      <c r="C7" s="229"/>
      <c r="D7" s="230"/>
      <c r="E7" s="230"/>
      <c r="F7" s="231"/>
    </row>
    <row r="8" spans="1:6" ht="20.100000000000001" customHeight="1" x14ac:dyDescent="0.2">
      <c r="A8" s="402"/>
      <c r="B8" s="49" t="s">
        <v>85</v>
      </c>
      <c r="C8" s="232"/>
      <c r="D8" s="233"/>
      <c r="E8" s="233"/>
      <c r="F8" s="234"/>
    </row>
    <row r="9" spans="1:6" ht="20.100000000000001" customHeight="1" x14ac:dyDescent="0.2">
      <c r="A9" s="443" t="s">
        <v>157</v>
      </c>
      <c r="B9" s="444"/>
      <c r="C9" s="212" t="str">
        <f>DATA!$B$13</f>
        <v>Li</v>
      </c>
      <c r="D9" s="212" t="str">
        <f>DATA!$B$14</f>
        <v>Ni</v>
      </c>
      <c r="E9" s="212" t="str">
        <f>DATA!$B$15</f>
        <v>Co</v>
      </c>
      <c r="F9" s="212" t="str">
        <f>DATA!$B$16</f>
        <v>Al</v>
      </c>
    </row>
    <row r="10" spans="1:6" ht="20.100000000000001" customHeight="1" x14ac:dyDescent="0.2">
      <c r="A10" s="400" t="s">
        <v>171</v>
      </c>
      <c r="B10" s="403"/>
      <c r="C10" s="176"/>
      <c r="D10" s="176"/>
      <c r="E10" s="176"/>
      <c r="F10" s="176"/>
    </row>
    <row r="11" spans="1:6" ht="20.100000000000001" customHeight="1" x14ac:dyDescent="0.2">
      <c r="A11" s="403" t="s">
        <v>53</v>
      </c>
      <c r="B11" s="403"/>
      <c r="C11" s="176"/>
      <c r="D11" s="176"/>
      <c r="E11" s="176"/>
      <c r="F11" s="176"/>
    </row>
    <row r="12" spans="1:6" ht="20.100000000000001" customHeight="1" x14ac:dyDescent="0.2">
      <c r="A12" s="409" t="s">
        <v>47</v>
      </c>
      <c r="B12" s="217" t="s">
        <v>48</v>
      </c>
      <c r="C12" s="176"/>
      <c r="D12" s="176"/>
      <c r="E12" s="176"/>
      <c r="F12" s="176"/>
    </row>
    <row r="13" spans="1:6" ht="20.100000000000001" customHeight="1" x14ac:dyDescent="0.2">
      <c r="A13" s="409"/>
      <c r="B13" s="217" t="s">
        <v>54</v>
      </c>
      <c r="C13" s="176"/>
      <c r="D13" s="176"/>
      <c r="E13" s="176"/>
      <c r="F13" s="176"/>
    </row>
    <row r="14" spans="1:6" ht="20.100000000000001" customHeight="1" x14ac:dyDescent="0.2">
      <c r="A14" s="409"/>
      <c r="B14" s="217" t="s">
        <v>55</v>
      </c>
      <c r="C14" s="176"/>
      <c r="D14" s="176"/>
      <c r="E14" s="176"/>
      <c r="F14" s="176"/>
    </row>
    <row r="15" spans="1:6" ht="20.100000000000001" customHeight="1" x14ac:dyDescent="0.2">
      <c r="A15" s="409"/>
      <c r="B15" s="217" t="s">
        <v>240</v>
      </c>
      <c r="C15" s="176"/>
      <c r="D15" s="176"/>
      <c r="E15" s="176"/>
      <c r="F15" s="176"/>
    </row>
    <row r="16" spans="1:6" ht="20.100000000000001" customHeight="1" x14ac:dyDescent="0.2">
      <c r="A16" s="409"/>
      <c r="B16" s="217" t="s">
        <v>244</v>
      </c>
      <c r="C16" s="176"/>
      <c r="D16" s="176"/>
      <c r="E16" s="176"/>
      <c r="F16" s="176"/>
    </row>
    <row r="17" spans="1:8" ht="20.100000000000001" customHeight="1" x14ac:dyDescent="0.2">
      <c r="A17" s="409"/>
      <c r="B17" s="217" t="s">
        <v>56</v>
      </c>
      <c r="C17" s="176"/>
      <c r="D17" s="176"/>
      <c r="E17" s="176"/>
      <c r="F17" s="176"/>
    </row>
    <row r="18" spans="1:8" ht="20.100000000000001" customHeight="1" x14ac:dyDescent="0.2">
      <c r="A18" s="403" t="s">
        <v>57</v>
      </c>
      <c r="B18" s="217" t="s">
        <v>245</v>
      </c>
      <c r="C18" s="176"/>
      <c r="D18" s="176"/>
      <c r="E18" s="176"/>
      <c r="F18" s="176"/>
    </row>
    <row r="19" spans="1:8" ht="20.100000000000001" customHeight="1" x14ac:dyDescent="0.2">
      <c r="A19" s="403"/>
      <c r="B19" s="217" t="s">
        <v>246</v>
      </c>
      <c r="C19" s="176"/>
      <c r="D19" s="176"/>
      <c r="E19" s="176"/>
      <c r="F19" s="176"/>
    </row>
    <row r="20" spans="1:8" ht="20.100000000000001" customHeight="1" x14ac:dyDescent="0.2">
      <c r="A20" s="403" t="s">
        <v>58</v>
      </c>
      <c r="B20" s="403"/>
      <c r="C20" s="176"/>
      <c r="D20" s="176"/>
      <c r="E20" s="176"/>
      <c r="F20" s="176"/>
    </row>
    <row r="21" spans="1:8" ht="54" customHeight="1" x14ac:dyDescent="0.2">
      <c r="A21" s="403" t="s">
        <v>247</v>
      </c>
      <c r="B21" s="403"/>
      <c r="C21" s="176"/>
      <c r="D21" s="176"/>
      <c r="E21" s="176"/>
      <c r="F21" s="176"/>
    </row>
    <row r="22" spans="1:8" x14ac:dyDescent="0.2">
      <c r="A22" s="156"/>
      <c r="B22" s="156"/>
      <c r="C22" s="156"/>
      <c r="D22" s="156"/>
      <c r="E22" s="156"/>
      <c r="F22" s="156"/>
      <c r="G22" s="156"/>
      <c r="H22" s="156"/>
    </row>
    <row r="23" spans="1:8" ht="15" customHeight="1" x14ac:dyDescent="0.2">
      <c r="A23" s="156"/>
      <c r="B23" s="213" t="s">
        <v>248</v>
      </c>
      <c r="C23" s="213"/>
      <c r="D23" s="213"/>
      <c r="E23" s="213"/>
      <c r="F23" s="213"/>
      <c r="G23" s="213"/>
      <c r="H23" s="213"/>
    </row>
    <row r="24" spans="1:8" ht="15" customHeight="1" x14ac:dyDescent="0.2">
      <c r="A24" s="156"/>
      <c r="B24" s="156" t="s">
        <v>250</v>
      </c>
      <c r="C24" s="156"/>
      <c r="D24" s="156"/>
      <c r="E24" s="156"/>
      <c r="F24" s="156"/>
      <c r="G24" s="156"/>
      <c r="H24" s="156"/>
    </row>
    <row r="25" spans="1:8" ht="15" customHeight="1" x14ac:dyDescent="0.2">
      <c r="A25" s="1"/>
      <c r="B25" s="445" t="s">
        <v>249</v>
      </c>
      <c r="C25" s="445"/>
      <c r="D25" s="445"/>
      <c r="E25" s="445"/>
      <c r="F25" s="445"/>
      <c r="G25" s="445"/>
      <c r="H25" s="445"/>
    </row>
    <row r="26" spans="1:8" x14ac:dyDescent="0.2">
      <c r="A26" s="156"/>
      <c r="B26" s="156"/>
      <c r="C26" s="156"/>
      <c r="D26" s="156"/>
      <c r="E26" s="156"/>
      <c r="F26" s="156"/>
      <c r="G26" s="156"/>
      <c r="H26" s="156"/>
    </row>
    <row r="27" spans="1:8" ht="15" customHeight="1" x14ac:dyDescent="0.2">
      <c r="A27" s="403" t="s">
        <v>44</v>
      </c>
      <c r="B27" s="403"/>
      <c r="C27" s="176"/>
      <c r="D27" s="176"/>
      <c r="E27" s="176"/>
      <c r="F27" s="176"/>
      <c r="G27" s="156"/>
      <c r="H27" s="156"/>
    </row>
    <row r="28" spans="1:8" ht="15" customHeight="1" x14ac:dyDescent="0.2">
      <c r="A28" s="403" t="s">
        <v>51</v>
      </c>
      <c r="B28" s="403"/>
      <c r="C28" s="176"/>
      <c r="D28" s="176"/>
      <c r="E28" s="176"/>
      <c r="F28" s="176"/>
      <c r="G28" s="156"/>
      <c r="H28" s="156"/>
    </row>
    <row r="29" spans="1:8" ht="15" customHeight="1" x14ac:dyDescent="0.2">
      <c r="A29" s="400" t="s">
        <v>172</v>
      </c>
      <c r="B29" s="403"/>
      <c r="C29" s="176"/>
      <c r="D29" s="176"/>
      <c r="E29" s="176"/>
      <c r="F29" s="176"/>
      <c r="G29" s="156"/>
      <c r="H29" s="156"/>
    </row>
    <row r="30" spans="1:8" ht="15" customHeight="1" x14ac:dyDescent="0.2">
      <c r="A30" s="403" t="s">
        <v>52</v>
      </c>
      <c r="B30" s="403"/>
      <c r="C30" s="176"/>
      <c r="D30" s="176"/>
      <c r="E30" s="176"/>
      <c r="F30" s="176"/>
      <c r="G30" s="156"/>
      <c r="H30" s="156"/>
    </row>
  </sheetData>
  <sheetProtection algorithmName="SHA-512" hashValue="FukjrEXobdI04t6uoMAiiXvENTIF+pphDuPS0465PILYNCGKxqnsrzR5mXls5MCFHI94IpbNhvdiCdvSu6qfTQ==" saltValue="mXNNrFwzAmGV6qPmkP7+XQ==" spinCount="100000" sheet="1" formatCells="0" selectLockedCells="1"/>
  <mergeCells count="14">
    <mergeCell ref="A29:B29"/>
    <mergeCell ref="A9:B9"/>
    <mergeCell ref="A6:A8"/>
    <mergeCell ref="A30:B30"/>
    <mergeCell ref="B25:H25"/>
    <mergeCell ref="A27:B27"/>
    <mergeCell ref="A28:B28"/>
    <mergeCell ref="A20:B20"/>
    <mergeCell ref="A21:B21"/>
    <mergeCell ref="A2:B2"/>
    <mergeCell ref="A12:A17"/>
    <mergeCell ref="A18:A19"/>
    <mergeCell ref="A10:B10"/>
    <mergeCell ref="A11:B11"/>
  </mergeCells>
  <phoneticPr fontId="11"/>
  <pageMargins left="0.6694444444444444" right="0.4722222222222222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I30"/>
  <sheetViews>
    <sheetView topLeftCell="A4" workbookViewId="0">
      <selection activeCell="F12" sqref="F12"/>
    </sheetView>
  </sheetViews>
  <sheetFormatPr defaultColWidth="9" defaultRowHeight="13.2" x14ac:dyDescent="0.2"/>
  <cols>
    <col min="1" max="1" width="25.44140625" style="156" customWidth="1"/>
    <col min="2" max="2" width="48.21875" style="156" customWidth="1"/>
    <col min="3" max="6" width="18.6640625" style="156" customWidth="1"/>
    <col min="7" max="7" width="9" style="156"/>
    <col min="8" max="8" width="20.33203125" style="156" bestFit="1" customWidth="1"/>
    <col min="9" max="9" width="32.21875" style="156" customWidth="1"/>
    <col min="10" max="16384" width="9" style="112"/>
  </cols>
  <sheetData>
    <row r="1" spans="1:9" ht="16.5" customHeight="1" thickBot="1" x14ac:dyDescent="0.25">
      <c r="A1" s="1" t="s">
        <v>190</v>
      </c>
      <c r="B1" s="1"/>
      <c r="C1" s="30" t="s">
        <v>1</v>
      </c>
      <c r="D1" s="70">
        <f>Top!$B5</f>
        <v>0</v>
      </c>
      <c r="E1" s="1"/>
      <c r="F1" s="1"/>
    </row>
    <row r="2" spans="1:9" ht="16.5" customHeight="1" thickBot="1" x14ac:dyDescent="0.25">
      <c r="A2" s="156" t="s">
        <v>115</v>
      </c>
      <c r="C2" s="73" t="s">
        <v>114</v>
      </c>
      <c r="D2" s="70">
        <f>Top!$B6</f>
        <v>0</v>
      </c>
    </row>
    <row r="3" spans="1:9" ht="16.5" customHeight="1" x14ac:dyDescent="0.2">
      <c r="C3" s="73"/>
      <c r="D3" s="71"/>
    </row>
    <row r="4" spans="1:9" ht="16.5" customHeight="1" thickBot="1" x14ac:dyDescent="0.25">
      <c r="C4" s="31" t="s">
        <v>29</v>
      </c>
      <c r="D4" s="70">
        <f>Top!$B8</f>
        <v>0</v>
      </c>
    </row>
    <row r="5" spans="1:9" ht="16.95" customHeight="1" x14ac:dyDescent="0.2">
      <c r="B5" s="19"/>
      <c r="C5" s="211"/>
      <c r="D5" s="18"/>
      <c r="E5" s="20"/>
      <c r="F5" s="20"/>
    </row>
    <row r="6" spans="1:9" ht="16.95" customHeight="1" x14ac:dyDescent="0.2">
      <c r="A6" s="214" t="s">
        <v>168</v>
      </c>
      <c r="B6" s="216" t="s">
        <v>90</v>
      </c>
      <c r="C6" s="216" t="str">
        <f>DATA!$B$13</f>
        <v>Li</v>
      </c>
      <c r="D6" s="216" t="str">
        <f>DATA!$B$14</f>
        <v>Ni</v>
      </c>
      <c r="E6" s="216" t="str">
        <f>DATA!$B$15</f>
        <v>Co</v>
      </c>
      <c r="F6" s="216" t="str">
        <f>DATA!$B$16</f>
        <v>Al</v>
      </c>
    </row>
    <row r="7" spans="1:9" ht="16.95" customHeight="1" x14ac:dyDescent="0.2">
      <c r="A7" s="62" t="s">
        <v>103</v>
      </c>
      <c r="B7" s="63" t="s">
        <v>104</v>
      </c>
      <c r="C7" s="180"/>
      <c r="D7" s="180"/>
      <c r="E7" s="180"/>
      <c r="F7" s="180"/>
    </row>
    <row r="8" spans="1:9" ht="16.95" customHeight="1" x14ac:dyDescent="0.2">
      <c r="A8" s="60" t="s">
        <v>89</v>
      </c>
      <c r="B8" s="63" t="s">
        <v>109</v>
      </c>
      <c r="C8" s="180"/>
      <c r="D8" s="180"/>
      <c r="E8" s="180"/>
      <c r="F8" s="180"/>
    </row>
    <row r="9" spans="1:9" ht="16.95" customHeight="1" x14ac:dyDescent="0.2">
      <c r="A9" s="60" t="s">
        <v>96</v>
      </c>
      <c r="B9" s="50" t="s">
        <v>110</v>
      </c>
      <c r="C9" s="180"/>
      <c r="D9" s="180"/>
      <c r="E9" s="180"/>
      <c r="F9" s="180"/>
    </row>
    <row r="10" spans="1:9" ht="16.95" customHeight="1" x14ac:dyDescent="0.2">
      <c r="A10" s="61" t="s">
        <v>91</v>
      </c>
      <c r="B10" s="50" t="s">
        <v>111</v>
      </c>
      <c r="C10" s="180" t="s">
        <v>105</v>
      </c>
      <c r="D10" s="180" t="s">
        <v>105</v>
      </c>
      <c r="E10" s="180"/>
      <c r="F10" s="180" t="s">
        <v>105</v>
      </c>
    </row>
    <row r="11" spans="1:9" ht="16.95" customHeight="1" x14ac:dyDescent="0.2">
      <c r="A11" s="60" t="s">
        <v>92</v>
      </c>
      <c r="B11" s="50" t="s">
        <v>95</v>
      </c>
      <c r="C11" s="176"/>
      <c r="D11" s="176"/>
      <c r="E11" s="176"/>
      <c r="F11" s="176"/>
    </row>
    <row r="12" spans="1:9" ht="16.95" customHeight="1" x14ac:dyDescent="0.2">
      <c r="A12" s="60" t="s">
        <v>97</v>
      </c>
      <c r="B12" s="235" t="s">
        <v>169</v>
      </c>
      <c r="C12" s="284"/>
      <c r="D12" s="284"/>
      <c r="E12" s="284"/>
      <c r="F12" s="284"/>
      <c r="H12" s="156" t="s">
        <v>176</v>
      </c>
      <c r="I12" s="137" t="s">
        <v>181</v>
      </c>
    </row>
    <row r="13" spans="1:9" ht="16.95" customHeight="1" x14ac:dyDescent="0.2">
      <c r="A13" s="60" t="s">
        <v>100</v>
      </c>
      <c r="B13" s="285" t="s">
        <v>112</v>
      </c>
      <c r="C13" s="286"/>
      <c r="D13" s="286"/>
      <c r="E13" s="286"/>
      <c r="F13" s="286"/>
      <c r="H13" s="59" t="s">
        <v>178</v>
      </c>
      <c r="I13" s="59" t="s">
        <v>177</v>
      </c>
    </row>
    <row r="14" spans="1:9" ht="16.95" customHeight="1" x14ac:dyDescent="0.2">
      <c r="A14" s="60" t="s">
        <v>106</v>
      </c>
      <c r="B14" s="285" t="s">
        <v>113</v>
      </c>
      <c r="C14" s="286"/>
      <c r="D14" s="286"/>
      <c r="E14" s="286"/>
      <c r="F14" s="286"/>
      <c r="H14" s="136" t="s">
        <v>179</v>
      </c>
      <c r="I14" s="136" t="s">
        <v>173</v>
      </c>
    </row>
    <row r="15" spans="1:9" ht="16.95" customHeight="1" x14ac:dyDescent="0.2">
      <c r="A15" s="446" t="s">
        <v>257</v>
      </c>
      <c r="B15" s="287" t="s">
        <v>287</v>
      </c>
      <c r="C15" s="286"/>
      <c r="D15" s="286"/>
      <c r="E15" s="286"/>
      <c r="F15" s="286"/>
      <c r="H15" s="235" t="s">
        <v>180</v>
      </c>
      <c r="I15" s="135" t="s">
        <v>174</v>
      </c>
    </row>
    <row r="16" spans="1:9" ht="16.95" customHeight="1" x14ac:dyDescent="0.2">
      <c r="A16" s="447"/>
      <c r="B16" s="287" t="s">
        <v>288</v>
      </c>
      <c r="C16" s="286"/>
      <c r="D16" s="286"/>
      <c r="E16" s="286"/>
      <c r="F16" s="286"/>
      <c r="G16" s="272"/>
    </row>
    <row r="17" spans="1:9" ht="16.95" customHeight="1" x14ac:dyDescent="0.2">
      <c r="A17" s="447"/>
      <c r="B17" s="287" t="s">
        <v>289</v>
      </c>
      <c r="C17" s="286"/>
      <c r="D17" s="286"/>
      <c r="E17" s="286"/>
      <c r="F17" s="286"/>
      <c r="G17" s="272"/>
      <c r="H17" s="147"/>
      <c r="I17" s="147"/>
    </row>
    <row r="18" spans="1:9" ht="16.95" customHeight="1" x14ac:dyDescent="0.2">
      <c r="A18" s="447"/>
      <c r="B18" s="287" t="s">
        <v>289</v>
      </c>
      <c r="C18" s="286"/>
      <c r="D18" s="286"/>
      <c r="E18" s="286"/>
      <c r="F18" s="286"/>
      <c r="G18" s="272"/>
      <c r="H18" s="147"/>
      <c r="I18" s="147"/>
    </row>
    <row r="19" spans="1:9" ht="16.95" customHeight="1" x14ac:dyDescent="0.2">
      <c r="A19" s="448"/>
      <c r="B19" s="287" t="s">
        <v>289</v>
      </c>
      <c r="C19" s="286"/>
      <c r="D19" s="286"/>
      <c r="E19" s="286"/>
      <c r="F19" s="286"/>
      <c r="G19" s="272"/>
      <c r="H19" s="147"/>
      <c r="I19" s="147"/>
    </row>
    <row r="20" spans="1:9" ht="16.95" customHeight="1" x14ac:dyDescent="0.2">
      <c r="A20" s="298" t="s">
        <v>107</v>
      </c>
      <c r="B20" s="288" t="s">
        <v>170</v>
      </c>
      <c r="C20" s="286"/>
      <c r="D20" s="286"/>
      <c r="E20" s="286"/>
      <c r="F20" s="286"/>
      <c r="H20" s="147"/>
      <c r="I20" s="147"/>
    </row>
    <row r="21" spans="1:9" ht="16.95" customHeight="1" x14ac:dyDescent="0.2">
      <c r="A21" s="298" t="s">
        <v>99</v>
      </c>
      <c r="B21" s="285" t="s">
        <v>108</v>
      </c>
      <c r="C21" s="286"/>
      <c r="D21" s="286"/>
      <c r="E21" s="286"/>
      <c r="F21" s="286"/>
    </row>
    <row r="22" spans="1:9" ht="16.95" customHeight="1" x14ac:dyDescent="0.2">
      <c r="A22" s="298" t="s">
        <v>101</v>
      </c>
      <c r="B22" s="285" t="s">
        <v>94</v>
      </c>
      <c r="C22" s="286"/>
      <c r="D22" s="286"/>
      <c r="E22" s="286"/>
      <c r="F22" s="286"/>
    </row>
    <row r="23" spans="1:9" ht="16.95" customHeight="1" x14ac:dyDescent="0.2">
      <c r="A23" s="298" t="s">
        <v>102</v>
      </c>
      <c r="B23" s="285" t="s">
        <v>98</v>
      </c>
      <c r="C23" s="181"/>
      <c r="D23" s="181"/>
      <c r="E23" s="181"/>
      <c r="F23" s="181"/>
    </row>
    <row r="24" spans="1:9" ht="16.95" customHeight="1" x14ac:dyDescent="0.2">
      <c r="A24" s="298" t="s">
        <v>93</v>
      </c>
      <c r="B24" s="288" t="s">
        <v>175</v>
      </c>
      <c r="C24" s="181"/>
      <c r="D24" s="181"/>
      <c r="E24" s="181"/>
      <c r="F24" s="181"/>
    </row>
    <row r="25" spans="1:9" ht="16.95" customHeight="1" x14ac:dyDescent="0.2">
      <c r="A25" s="299"/>
      <c r="B25" s="299"/>
    </row>
    <row r="26" spans="1:9" ht="16.95" customHeight="1" x14ac:dyDescent="0.2">
      <c r="A26" s="289" t="s">
        <v>256</v>
      </c>
      <c r="B26" s="299"/>
    </row>
    <row r="27" spans="1:9" ht="16.95" customHeight="1" x14ac:dyDescent="0.2"/>
    <row r="28" spans="1:9" ht="16.95" customHeight="1" x14ac:dyDescent="0.2"/>
    <row r="29" spans="1:9" ht="16.95" customHeight="1" x14ac:dyDescent="0.2"/>
    <row r="30" spans="1:9" ht="16.95" customHeight="1" x14ac:dyDescent="0.2"/>
  </sheetData>
  <sheetProtection algorithmName="SHA-512" hashValue="mkyVIh7SGTAmgL9LQaxfLpLwQw8IIyUIc0LLMUd1znyx9j3Itethxfea3TkijNH0dZGdXquOAkoqgasw6cSNLg==" saltValue="Eqr5Wp9V0AD2lGE0aK3gkA==" spinCount="100000" sheet="1" formatCells="0" selectLockedCells="1"/>
  <mergeCells count="1">
    <mergeCell ref="A15:A19"/>
  </mergeCells>
  <phoneticPr fontId="11"/>
  <dataValidations count="2">
    <dataValidation type="list" allowBlank="1" showInputMessage="1" showErrorMessage="1" sqref="C24:F24" xr:uid="{00000000-0002-0000-0A00-000000000000}">
      <formula1>$I$14:$I$19</formula1>
    </dataValidation>
    <dataValidation type="list" allowBlank="1" showInputMessage="1" showErrorMessage="1" sqref="C9:F9" xr:uid="{00000000-0002-0000-0A00-000001000000}">
      <formula1>$H$14:$H$19</formula1>
    </dataValidation>
  </dataValidation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記入例</vt:lpstr>
      <vt:lpstr>Top</vt:lpstr>
      <vt:lpstr>DATA</vt:lpstr>
      <vt:lpstr>吸光光度用</vt:lpstr>
      <vt:lpstr>原子吸光用  </vt:lpstr>
      <vt:lpstr>ICP発光用 </vt:lpstr>
      <vt:lpstr>蛍光Ｘ線用</vt:lpstr>
      <vt:lpstr>ICP-MS用</vt:lpstr>
      <vt:lpstr>滴定用</vt:lpstr>
      <vt:lpstr>重量法用</vt:lpstr>
      <vt:lpstr>標準液 </vt:lpstr>
      <vt:lpstr>DATA!Print_Area</vt:lpstr>
      <vt:lpstr>'ICP-MS用'!Print_Area</vt:lpstr>
      <vt:lpstr>'ICP発光用 '!Print_Area</vt:lpstr>
      <vt:lpstr>Top!Print_Area</vt:lpstr>
      <vt:lpstr>記入例!Print_Area</vt:lpstr>
      <vt:lpstr>吸光光度用!Print_Area</vt:lpstr>
      <vt:lpstr>蛍光Ｘ線用!Print_Area</vt:lpstr>
      <vt:lpstr>'原子吸光用  '!Print_Area</vt:lpstr>
      <vt:lpstr>重量法用!Print_Area</vt:lpstr>
      <vt:lpstr>'標準液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2021-06-15T06:08:10Z</cp:lastPrinted>
  <dcterms:created xsi:type="dcterms:W3CDTF">2010-05-11T03:17:45Z</dcterms:created>
  <dcterms:modified xsi:type="dcterms:W3CDTF">2021-06-17T03:50:58Z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False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fukumoto.n@aist.go.jp</vt:lpwstr>
  </property>
  <property fmtid="{D5CDD505-2E9C-101B-9397-08002B2CF9AE}" pid="5" name="MSIP_Label_ddc55989-3c9e-4466-8514-eac6f80f6373_SetDate">
    <vt:lpwstr>2021-06-17T02:25:41.0993933Z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0fac0861-a91a-4468-b538-a8f3686f0ae7</vt:lpwstr>
  </property>
  <property fmtid="{D5CDD505-2E9C-101B-9397-08002B2CF9AE}" pid="9" name="MSIP_Label_ddc55989-3c9e-4466-8514-eac6f80f6373_Extended_MSFT_Method">
    <vt:lpwstr>Automatic</vt:lpwstr>
  </property>
</Properties>
</file>