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in4035\Downloads\"/>
    </mc:Choice>
  </mc:AlternateContent>
  <xr:revisionPtr revIDLastSave="0" documentId="13_ncr:1_{CEDA9717-FE95-4E61-9A6D-D1DB93E53A3A}" xr6:coauthVersionLast="44" xr6:coauthVersionMax="44" xr10:uidLastSave="{00000000-0000-0000-0000-000000000000}"/>
  <bookViews>
    <workbookView xWindow="38280" yWindow="-120" windowWidth="29040" windowHeight="15840" tabRatio="854" activeTab="1" xr2:uid="{00000000-000D-0000-FFFF-FFFF00000000}"/>
  </bookViews>
  <sheets>
    <sheet name="記入例" sheetId="16" r:id="rId1"/>
    <sheet name="Top" sheetId="2" r:id="rId2"/>
    <sheet name="DATA" sheetId="3" r:id="rId3"/>
    <sheet name="乾燥条件用" sheetId="22" r:id="rId4"/>
    <sheet name="強熱減量用" sheetId="23" r:id="rId5"/>
    <sheet name="吸光光度用" sheetId="4" r:id="rId6"/>
    <sheet name="原子吸光用  " sheetId="5" r:id="rId7"/>
    <sheet name="ICP発光用 " sheetId="6" r:id="rId8"/>
    <sheet name="ICP-MS用" sheetId="7" r:id="rId9"/>
    <sheet name="蛍光Ｘ線用" sheetId="10" r:id="rId10"/>
    <sheet name="滴定用" sheetId="12" r:id="rId11"/>
    <sheet name="重量法用" sheetId="24" r:id="rId12"/>
    <sheet name="標準液 " sheetId="9" r:id="rId13"/>
  </sheets>
  <definedNames>
    <definedName name="_xlnm.Print_Area" localSheetId="2">DATA!$B$2:$L$42</definedName>
    <definedName name="_xlnm.Print_Area" localSheetId="8">'ICP-MS用'!$A$1:$G$24</definedName>
    <definedName name="_xlnm.Print_Area" localSheetId="7">'ICP発光用 '!$A$1:$H$33</definedName>
    <definedName name="_xlnm.Print_Area" localSheetId="1">Top!$A$1:$I$12</definedName>
    <definedName name="_xlnm.Print_Area" localSheetId="3">乾燥条件用!$A$1:$E$26</definedName>
    <definedName name="_xlnm.Print_Area" localSheetId="0">記入例!$A$1:$I$12</definedName>
    <definedName name="_xlnm.Print_Area" localSheetId="5">吸光光度用!$A$1:$J$15</definedName>
    <definedName name="_xlnm.Print_Area" localSheetId="4">強熱減量用!$A$1:$E$34</definedName>
    <definedName name="_xlnm.Print_Area" localSheetId="9">蛍光Ｘ線用!$A$1:$H$30</definedName>
    <definedName name="_xlnm.Print_Area" localSheetId="6">'原子吸光用  '!$A$1:$I$26</definedName>
    <definedName name="_xlnm.Print_Area" localSheetId="11">重量法用!$A$1:$I$14</definedName>
    <definedName name="_xlnm.Print_Area" localSheetId="12">'標準液 '!$A$3:$M$38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9" i="3" l="1"/>
  <c r="AB39" i="3"/>
  <c r="AA39" i="3"/>
  <c r="Z39" i="3"/>
  <c r="Y39" i="3"/>
  <c r="X39" i="3"/>
  <c r="V39" i="3"/>
  <c r="U39" i="3"/>
  <c r="P43" i="3"/>
  <c r="O43" i="3"/>
  <c r="N43" i="3"/>
  <c r="M43" i="3"/>
  <c r="L43" i="3"/>
  <c r="K43" i="3"/>
  <c r="I43" i="3"/>
  <c r="H43" i="3"/>
  <c r="E9" i="10"/>
  <c r="D9" i="7"/>
  <c r="D9" i="6"/>
  <c r="D8" i="5"/>
  <c r="E4" i="24"/>
  <c r="E2" i="24"/>
  <c r="E1" i="24"/>
  <c r="E4" i="23"/>
  <c r="E2" i="23"/>
  <c r="E1" i="23"/>
  <c r="E4" i="22"/>
  <c r="E2" i="22"/>
  <c r="E1" i="22"/>
  <c r="D6" i="12"/>
  <c r="B13" i="9"/>
  <c r="D8" i="4"/>
  <c r="A17" i="2"/>
  <c r="B12" i="16"/>
  <c r="C7" i="3"/>
  <c r="C8" i="3"/>
  <c r="C9" i="3"/>
  <c r="G6" i="12"/>
  <c r="F6" i="12"/>
  <c r="E6" i="12"/>
  <c r="H9" i="10"/>
  <c r="G9" i="10"/>
  <c r="F9" i="10"/>
  <c r="G9" i="7"/>
  <c r="F9" i="7"/>
  <c r="E9" i="7"/>
  <c r="G9" i="6"/>
  <c r="F9" i="6"/>
  <c r="E9" i="6"/>
  <c r="G8" i="5"/>
  <c r="F8" i="5"/>
  <c r="E8" i="5"/>
  <c r="B15" i="9"/>
  <c r="B14" i="9"/>
  <c r="H39" i="3"/>
  <c r="A1" i="3"/>
  <c r="A37" i="3"/>
  <c r="G2" i="16"/>
  <c r="H2" i="16"/>
  <c r="B3" i="16"/>
  <c r="AU39" i="3"/>
  <c r="AV39" i="3"/>
  <c r="AX39" i="3"/>
  <c r="AY39" i="3"/>
  <c r="AZ39" i="3"/>
  <c r="BA39" i="3"/>
  <c r="BB39" i="3"/>
  <c r="BC39" i="3"/>
  <c r="I39" i="3"/>
  <c r="B23" i="9"/>
  <c r="B33" i="9"/>
  <c r="A23" i="9"/>
  <c r="A33" i="9"/>
  <c r="B22" i="9"/>
  <c r="B32" i="9"/>
  <c r="A22" i="9"/>
  <c r="A32" i="9"/>
  <c r="B21" i="9"/>
  <c r="B31" i="9"/>
  <c r="A21" i="9"/>
  <c r="A31" i="9"/>
  <c r="B16" i="9"/>
  <c r="B27" i="9"/>
  <c r="B37" i="9"/>
  <c r="B26" i="9"/>
  <c r="B36" i="9"/>
  <c r="B25" i="9"/>
  <c r="B35" i="9"/>
  <c r="B24" i="9"/>
  <c r="B34" i="9"/>
  <c r="E8" i="4"/>
  <c r="P46" i="3"/>
  <c r="O46" i="3"/>
  <c r="N46" i="3"/>
  <c r="M46" i="3"/>
  <c r="L46" i="3"/>
  <c r="K46" i="3"/>
  <c r="I46" i="3"/>
  <c r="H46" i="3"/>
  <c r="P45" i="3"/>
  <c r="O45" i="3"/>
  <c r="N45" i="3"/>
  <c r="M45" i="3"/>
  <c r="L45" i="3"/>
  <c r="K45" i="3"/>
  <c r="I45" i="3"/>
  <c r="H45" i="3"/>
  <c r="P44" i="3"/>
  <c r="O44" i="3"/>
  <c r="N44" i="3"/>
  <c r="M44" i="3"/>
  <c r="L44" i="3"/>
  <c r="K44" i="3"/>
  <c r="I44" i="3"/>
  <c r="H44" i="3"/>
  <c r="BP39" i="3"/>
  <c r="BO39" i="3"/>
  <c r="BN39" i="3"/>
  <c r="BM39" i="3"/>
  <c r="BL39" i="3"/>
  <c r="BK39" i="3"/>
  <c r="BI39" i="3"/>
  <c r="AP39" i="3"/>
  <c r="AO39" i="3"/>
  <c r="AN39" i="3"/>
  <c r="AM39" i="3"/>
  <c r="AL39" i="3"/>
  <c r="AK39" i="3"/>
  <c r="AI39" i="3"/>
  <c r="AH39" i="3"/>
  <c r="A13" i="9"/>
  <c r="E3" i="3"/>
  <c r="A24" i="9"/>
  <c r="A34" i="9"/>
  <c r="A15" i="9"/>
  <c r="A26" i="9"/>
  <c r="A36" i="9"/>
  <c r="A14" i="9"/>
  <c r="A25" i="9"/>
  <c r="A35" i="9"/>
  <c r="A16" i="9"/>
  <c r="A27" i="9"/>
  <c r="A37" i="9"/>
  <c r="F39" i="3"/>
  <c r="D39" i="3"/>
  <c r="E7" i="3"/>
  <c r="C39" i="3"/>
  <c r="B39" i="3"/>
  <c r="P42" i="3"/>
  <c r="O42" i="3"/>
  <c r="N42" i="3"/>
  <c r="M42" i="3"/>
  <c r="L42" i="3"/>
  <c r="K42" i="3"/>
  <c r="I42" i="3"/>
  <c r="H42" i="3"/>
  <c r="BH39" i="3"/>
  <c r="P39" i="3"/>
  <c r="O39" i="3"/>
  <c r="N39" i="3"/>
  <c r="M39" i="3"/>
  <c r="L39" i="3"/>
  <c r="K39" i="3"/>
  <c r="B3" i="2"/>
  <c r="C2" i="3"/>
  <c r="D3" i="3"/>
  <c r="M5" i="3"/>
  <c r="N5" i="3"/>
  <c r="O5" i="3"/>
  <c r="Z5" i="3"/>
  <c r="AA5" i="3"/>
  <c r="AB5" i="3"/>
  <c r="AC5" i="3"/>
  <c r="AD5" i="3"/>
  <c r="AE5" i="3"/>
  <c r="AF5" i="3"/>
  <c r="AG5" i="3"/>
  <c r="AH5" i="3"/>
  <c r="AI5" i="3"/>
  <c r="AJ5" i="3"/>
  <c r="H7" i="3"/>
  <c r="K13" i="3"/>
  <c r="K16" i="3"/>
  <c r="K17" i="3"/>
  <c r="K20" i="3"/>
  <c r="E1" i="4"/>
  <c r="E2" i="4"/>
  <c r="E4" i="4"/>
  <c r="F8" i="4"/>
  <c r="G8" i="4"/>
  <c r="E1" i="5"/>
  <c r="E2" i="5"/>
  <c r="E4" i="5"/>
  <c r="E1" i="6"/>
  <c r="E2" i="6"/>
  <c r="E4" i="6"/>
  <c r="F1" i="7"/>
  <c r="F2" i="7"/>
  <c r="F4" i="7"/>
  <c r="G1" i="10"/>
  <c r="G2" i="10"/>
  <c r="G4" i="10"/>
  <c r="E1" i="12"/>
  <c r="E2" i="12"/>
  <c r="E4" i="12"/>
  <c r="E1" i="9"/>
  <c r="E2" i="9"/>
  <c r="E4" i="9"/>
  <c r="D17" i="3"/>
  <c r="D16" i="3"/>
  <c r="D15" i="3"/>
  <c r="D14" i="3"/>
  <c r="D13" i="3"/>
  <c r="J42" i="3"/>
  <c r="E39" i="3"/>
  <c r="W39" i="3"/>
  <c r="J43" i="3"/>
  <c r="J45" i="3"/>
  <c r="AW39" i="3"/>
  <c r="J44" i="3"/>
  <c r="AJ39" i="3"/>
  <c r="BJ39" i="3"/>
  <c r="J46" i="3"/>
  <c r="J39" i="3"/>
</calcChain>
</file>

<file path=xl/sharedStrings.xml><?xml version="1.0" encoding="utf-8"?>
<sst xmlns="http://schemas.openxmlformats.org/spreadsheetml/2006/main" count="685" uniqueCount="371">
  <si>
    <t>報告年月日</t>
  </si>
  <si>
    <t>機関番号</t>
  </si>
  <si>
    <t>機関名</t>
  </si>
  <si>
    <t>試料番号</t>
  </si>
  <si>
    <t>機関所在地</t>
  </si>
  <si>
    <t>ＴＥＬ</t>
  </si>
  <si>
    <t>ＦＡＸ</t>
  </si>
  <si>
    <t>Ｅ-Ｍａｉｌ</t>
  </si>
  <si>
    <t xml:space="preserve">共同研究分析結果報告書 </t>
  </si>
  <si>
    <t xml:space="preserve"> </t>
  </si>
  <si>
    <t>分析結果報告シート</t>
  </si>
  <si>
    <t>S1</t>
  </si>
  <si>
    <t>S2</t>
  </si>
  <si>
    <t>S Pre</t>
  </si>
  <si>
    <t>S Anal</t>
  </si>
  <si>
    <t>Cu 1</t>
  </si>
  <si>
    <t>Cu 2</t>
  </si>
  <si>
    <t>Cu Pre</t>
  </si>
  <si>
    <t>Cu Anal</t>
  </si>
  <si>
    <t>Fe 1</t>
  </si>
  <si>
    <t>Fe 2</t>
  </si>
  <si>
    <t>Fe Pre</t>
  </si>
  <si>
    <t>Fe Anal</t>
  </si>
  <si>
    <t>機関番号 *1</t>
  </si>
  <si>
    <t>試料番号 *1</t>
  </si>
  <si>
    <t>分析成分</t>
  </si>
  <si>
    <t>実施日
*2</t>
  </si>
  <si>
    <t>（１）</t>
  </si>
  <si>
    <t>（２）</t>
  </si>
  <si>
    <t>分析者氏名</t>
  </si>
  <si>
    <t>発色試薬</t>
  </si>
  <si>
    <t>測定波長　nm</t>
  </si>
  <si>
    <t>溶　媒　＊２</t>
  </si>
  <si>
    <t>感　度　＊３</t>
  </si>
  <si>
    <t>機器・操作法報告シート（原子吸光法用：Ｄ）</t>
  </si>
  <si>
    <t>　</t>
  </si>
  <si>
    <t>分析線波長　nm</t>
  </si>
  <si>
    <t>フレーム法</t>
  </si>
  <si>
    <t>可燃ガス</t>
  </si>
  <si>
    <t>種類</t>
  </si>
  <si>
    <t>流量 L/min</t>
  </si>
  <si>
    <t>助燃ガス</t>
  </si>
  <si>
    <t>測光の高さ</t>
  </si>
  <si>
    <t>mm</t>
  </si>
  <si>
    <t>ファーネス法</t>
  </si>
  <si>
    <t>シースガス</t>
  </si>
  <si>
    <t>同時に使用したガス＊２</t>
  </si>
  <si>
    <t>炉の材質</t>
  </si>
  <si>
    <t>炉の処理　＊３</t>
  </si>
  <si>
    <t>試料注入量</t>
  </si>
  <si>
    <t>化学修飾剤　＊４</t>
  </si>
  <si>
    <t>バックグラウンド補正法</t>
  </si>
  <si>
    <t>検量線作成の測定点の数　＊５</t>
  </si>
  <si>
    <t>定量法　＊６</t>
  </si>
  <si>
    <t>測定元素</t>
  </si>
  <si>
    <t>原子線</t>
  </si>
  <si>
    <t>イオン線</t>
  </si>
  <si>
    <t>プラズマ　条件</t>
  </si>
  <si>
    <t>高周波出力　kW</t>
  </si>
  <si>
    <t>コイル上観測高さ　＊２</t>
  </si>
  <si>
    <t>プラズマガス流量 L/min</t>
  </si>
  <si>
    <t>補助ガス流量 L/min</t>
  </si>
  <si>
    <t>キャリヤーガス流量 L/min</t>
  </si>
  <si>
    <t>ネブライザーの種類＊３</t>
  </si>
  <si>
    <t>測光</t>
  </si>
  <si>
    <t>バックグラウンド補正法　＊４</t>
  </si>
  <si>
    <t>マトリックスマッチング　＊５</t>
  </si>
  <si>
    <t>検量線測定点数（Blank を含める）</t>
  </si>
  <si>
    <t>定量法　＊６、＊７</t>
  </si>
  <si>
    <t>内部標準元素</t>
  </si>
  <si>
    <t>内標測定波長　nm</t>
  </si>
  <si>
    <t>添加量（測定時の濃度）</t>
  </si>
  <si>
    <t>機器・操作法報告シート（ＩＣＰ質量分析法用：Ｆ）</t>
  </si>
  <si>
    <t>検出器電圧　kV</t>
  </si>
  <si>
    <t>サンプリング深さ　mm</t>
  </si>
  <si>
    <t>プラズマガス流量　L/min</t>
  </si>
  <si>
    <t>補助ガス流量　　　L/min</t>
  </si>
  <si>
    <t>ネブライザーの種類</t>
  </si>
  <si>
    <t>測定</t>
  </si>
  <si>
    <t>滞留時間　　ms</t>
  </si>
  <si>
    <t>元素当たりの全積分時間　s</t>
  </si>
  <si>
    <t>検量線測定点数</t>
  </si>
  <si>
    <t>定量法　＊２</t>
  </si>
  <si>
    <t>機器・操作法報告シート（蛍光Ｘ線法用：Ｇ）</t>
  </si>
  <si>
    <t>Ｘ線管球</t>
  </si>
  <si>
    <t>波長分散</t>
  </si>
  <si>
    <t>エネルギー分散</t>
  </si>
  <si>
    <t>定量方法</t>
  </si>
  <si>
    <t>標準液</t>
  </si>
  <si>
    <t>市販品を使用した場合は</t>
  </si>
  <si>
    <t>Ａのシートに記入</t>
  </si>
  <si>
    <t>自分で調製した場合は</t>
  </si>
  <si>
    <t>Bのシートに記入</t>
  </si>
  <si>
    <t>その他の場合は</t>
  </si>
  <si>
    <t>Cのシートに記入</t>
  </si>
  <si>
    <t>＜シートA＞</t>
  </si>
  <si>
    <t>試料名</t>
  </si>
  <si>
    <t>製造会社名</t>
  </si>
  <si>
    <t>Lot.No.</t>
  </si>
  <si>
    <t>(容器に記載)</t>
  </si>
  <si>
    <t>＜シートB＞</t>
  </si>
  <si>
    <t>＜シートC＞</t>
  </si>
  <si>
    <t>該当元素に○をつける</t>
  </si>
  <si>
    <t>　</t>
    <phoneticPr fontId="11"/>
  </si>
  <si>
    <t>機関名 *1</t>
    <rPh sb="0" eb="3">
      <t>キカンメイ</t>
    </rPh>
    <phoneticPr fontId="11"/>
  </si>
  <si>
    <t>単位</t>
    <rPh sb="0" eb="2">
      <t>タンイ</t>
    </rPh>
    <phoneticPr fontId="11"/>
  </si>
  <si>
    <t>氏名 *1</t>
    <phoneticPr fontId="11"/>
  </si>
  <si>
    <t>分析者氏名 *1</t>
    <phoneticPr fontId="11"/>
  </si>
  <si>
    <t>年数     *3</t>
    <phoneticPr fontId="11"/>
  </si>
  <si>
    <t>測定値 *4</t>
    <phoneticPr fontId="11"/>
  </si>
  <si>
    <t>測定方法
*5</t>
    <phoneticPr fontId="11"/>
  </si>
  <si>
    <t>前処理
方法 *5</t>
    <phoneticPr fontId="11"/>
  </si>
  <si>
    <t>%</t>
  </si>
  <si>
    <t>カタログ品番</t>
    <rPh sb="4" eb="6">
      <t>ヒンバン</t>
    </rPh>
    <phoneticPr fontId="11"/>
  </si>
  <si>
    <t>装置　＊１</t>
    <rPh sb="0" eb="2">
      <t>ソウチ</t>
    </rPh>
    <phoneticPr fontId="11"/>
  </si>
  <si>
    <t>メーカー</t>
    <phoneticPr fontId="11"/>
  </si>
  <si>
    <t>型番</t>
    <rPh sb="0" eb="2">
      <t>カタバン</t>
    </rPh>
    <phoneticPr fontId="11"/>
  </si>
  <si>
    <t>＊１　メーカー、型番を明記。</t>
    <rPh sb="8" eb="10">
      <t>カタバン</t>
    </rPh>
    <phoneticPr fontId="11"/>
  </si>
  <si>
    <t>方式</t>
    <rPh sb="0" eb="2">
      <t>ホウシキ</t>
    </rPh>
    <phoneticPr fontId="11"/>
  </si>
  <si>
    <t>装置</t>
    <rPh sb="0" eb="2">
      <t>ソウチ</t>
    </rPh>
    <phoneticPr fontId="11"/>
  </si>
  <si>
    <t>＊１</t>
    <phoneticPr fontId="11"/>
  </si>
  <si>
    <t/>
  </si>
  <si>
    <t>分析担当者[2]</t>
    <phoneticPr fontId="11"/>
  </si>
  <si>
    <t>識別符号[1]</t>
    <rPh sb="0" eb="2">
      <t>シキベツ</t>
    </rPh>
    <rPh sb="2" eb="4">
      <t>フゴウ</t>
    </rPh>
    <phoneticPr fontId="11"/>
  </si>
  <si>
    <t>機器・操作法報告シート（吸光光度法用：Ｃ）</t>
    <phoneticPr fontId="11"/>
  </si>
  <si>
    <t>識別符号*1</t>
    <rPh sb="0" eb="2">
      <t>シキベツ</t>
    </rPh>
    <rPh sb="2" eb="4">
      <t>フゴウ</t>
    </rPh>
    <phoneticPr fontId="11"/>
  </si>
  <si>
    <t>滴定の種類</t>
    <rPh sb="0" eb="2">
      <t>テキテイ</t>
    </rPh>
    <rPh sb="3" eb="5">
      <t>シュルイ</t>
    </rPh>
    <phoneticPr fontId="11"/>
  </si>
  <si>
    <t>記入例</t>
    <rPh sb="0" eb="2">
      <t>キニュウ</t>
    </rPh>
    <rPh sb="2" eb="3">
      <t>レイ</t>
    </rPh>
    <phoneticPr fontId="11"/>
  </si>
  <si>
    <t>指示薬の種類</t>
    <rPh sb="0" eb="3">
      <t>シジヤク</t>
    </rPh>
    <rPh sb="4" eb="6">
      <t>シュルイ</t>
    </rPh>
    <phoneticPr fontId="11"/>
  </si>
  <si>
    <t>当量点での色変化</t>
    <rPh sb="0" eb="3">
      <t>トウリョウテン</t>
    </rPh>
    <rPh sb="2" eb="3">
      <t>テン</t>
    </rPh>
    <rPh sb="5" eb="6">
      <t>イロ</t>
    </rPh>
    <rPh sb="6" eb="8">
      <t>ヘンカ</t>
    </rPh>
    <phoneticPr fontId="11"/>
  </si>
  <si>
    <t>加熱の有無</t>
    <rPh sb="0" eb="2">
      <t>カネツ</t>
    </rPh>
    <rPh sb="3" eb="5">
      <t>ウム</t>
    </rPh>
    <phoneticPr fontId="11"/>
  </si>
  <si>
    <t>酢酸ナトリウム</t>
    <rPh sb="0" eb="2">
      <t>サクサン</t>
    </rPh>
    <phoneticPr fontId="11"/>
  </si>
  <si>
    <t>無色→赤紫色</t>
    <rPh sb="0" eb="2">
      <t>ムショク</t>
    </rPh>
    <rPh sb="3" eb="4">
      <t>アカ</t>
    </rPh>
    <rPh sb="4" eb="5">
      <t>ムラサキ</t>
    </rPh>
    <rPh sb="5" eb="6">
      <t>イロ</t>
    </rPh>
    <phoneticPr fontId="11"/>
  </si>
  <si>
    <t>直接滴定・逆滴定の別</t>
    <rPh sb="0" eb="2">
      <t>チョクセツ</t>
    </rPh>
    <rPh sb="2" eb="4">
      <t>テキテイ</t>
    </rPh>
    <rPh sb="5" eb="6">
      <t>ギャク</t>
    </rPh>
    <rPh sb="6" eb="8">
      <t>テキテイ</t>
    </rPh>
    <rPh sb="9" eb="10">
      <t>ベツ</t>
    </rPh>
    <phoneticPr fontId="11"/>
  </si>
  <si>
    <t>試料溶液の採取量</t>
    <rPh sb="0" eb="2">
      <t>シリョウ</t>
    </rPh>
    <rPh sb="2" eb="4">
      <t>ヨウエキ</t>
    </rPh>
    <rPh sb="5" eb="7">
      <t>サイシュ</t>
    </rPh>
    <rPh sb="7" eb="8">
      <t>リョウ</t>
    </rPh>
    <phoneticPr fontId="11"/>
  </si>
  <si>
    <t>約3.0</t>
    <rPh sb="0" eb="1">
      <t>ヤク</t>
    </rPh>
    <phoneticPr fontId="11"/>
  </si>
  <si>
    <t>マスキング剤</t>
    <rPh sb="5" eb="6">
      <t>ザイ</t>
    </rPh>
    <phoneticPr fontId="11"/>
  </si>
  <si>
    <t>滴定溶液</t>
    <rPh sb="0" eb="2">
      <t>テキテイ</t>
    </rPh>
    <rPh sb="2" eb="3">
      <t>ヨウ</t>
    </rPh>
    <rPh sb="3" eb="4">
      <t>エキ</t>
    </rPh>
    <phoneticPr fontId="11"/>
  </si>
  <si>
    <t>緩衝溶液</t>
    <rPh sb="0" eb="2">
      <t>カンショウ</t>
    </rPh>
    <rPh sb="2" eb="4">
      <t>ヨウエキ</t>
    </rPh>
    <phoneticPr fontId="11"/>
  </si>
  <si>
    <t>滴定開始時のｐＨ</t>
    <rPh sb="0" eb="2">
      <t>テキテイ</t>
    </rPh>
    <rPh sb="2" eb="4">
      <t>カイシ</t>
    </rPh>
    <rPh sb="4" eb="5">
      <t>ジ</t>
    </rPh>
    <phoneticPr fontId="11"/>
  </si>
  <si>
    <t>滴定方法</t>
    <rPh sb="0" eb="2">
      <t>テキテイ</t>
    </rPh>
    <rPh sb="2" eb="4">
      <t>ホウホウ</t>
    </rPh>
    <phoneticPr fontId="11"/>
  </si>
  <si>
    <t>ビュレット、滴定装置など</t>
    <rPh sb="6" eb="8">
      <t>テキテイ</t>
    </rPh>
    <rPh sb="8" eb="10">
      <t>ソウチ</t>
    </rPh>
    <phoneticPr fontId="11"/>
  </si>
  <si>
    <t>　</t>
    <phoneticPr fontId="11"/>
  </si>
  <si>
    <t>滴定溶液の標定方法</t>
    <rPh sb="0" eb="2">
      <t>テキテイ</t>
    </rPh>
    <rPh sb="2" eb="3">
      <t>ヨウ</t>
    </rPh>
    <rPh sb="3" eb="4">
      <t>エキ</t>
    </rPh>
    <rPh sb="5" eb="6">
      <t>ヒョウテイ</t>
    </rPh>
    <rPh sb="7" eb="9">
      <t>ホウホウ</t>
    </rPh>
    <phoneticPr fontId="11"/>
  </si>
  <si>
    <t>最少滴下体積</t>
    <rPh sb="0" eb="2">
      <t>サイショウテキカリョウ</t>
    </rPh>
    <rPh sb="2" eb="4">
      <t>テキカタイセキ</t>
    </rPh>
    <phoneticPr fontId="11"/>
  </si>
  <si>
    <t>なし</t>
    <phoneticPr fontId="11"/>
  </si>
  <si>
    <t>※１</t>
    <phoneticPr fontId="11"/>
  </si>
  <si>
    <t>中和滴定、キレート滴定</t>
    <rPh sb="0" eb="2">
      <t>チュウワ</t>
    </rPh>
    <rPh sb="2" eb="4">
      <t>テキテイ</t>
    </rPh>
    <phoneticPr fontId="11"/>
  </si>
  <si>
    <t>直接滴定 / 逆滴定</t>
    <rPh sb="0" eb="2">
      <t>チョクセツ</t>
    </rPh>
    <rPh sb="2" eb="4">
      <t>テキテイ</t>
    </rPh>
    <phoneticPr fontId="11"/>
  </si>
  <si>
    <t>フェノールフタレイン、XO</t>
    <phoneticPr fontId="11"/>
  </si>
  <si>
    <t>0.1mol/L　NaOH、0.01 mol/L EDTA</t>
    <phoneticPr fontId="11"/>
  </si>
  <si>
    <t>0.1mol/L　シュウ酸、なし(恒量化後標準として使用）</t>
    <phoneticPr fontId="11"/>
  </si>
  <si>
    <t>当量点までに要した液量</t>
    <rPh sb="0" eb="2">
      <t>トウリョウ</t>
    </rPh>
    <rPh sb="2" eb="3">
      <t>テン</t>
    </rPh>
    <rPh sb="6" eb="7">
      <t>ヨウ</t>
    </rPh>
    <rPh sb="9" eb="11">
      <t>エキリョウ</t>
    </rPh>
    <phoneticPr fontId="11"/>
  </si>
  <si>
    <t>機関名</t>
    <phoneticPr fontId="11"/>
  </si>
  <si>
    <t>機器・操作法報告シート（滴定法用：B）</t>
    <phoneticPr fontId="11"/>
  </si>
  <si>
    <t>識別符号*1</t>
  </si>
  <si>
    <t>氏名 *1</t>
  </si>
  <si>
    <t>機関名 *1</t>
  </si>
  <si>
    <t>分析者氏名 *1</t>
  </si>
  <si>
    <t>年数     *3</t>
  </si>
  <si>
    <t>単位</t>
  </si>
  <si>
    <t>前処理
方法 *5</t>
  </si>
  <si>
    <t>測定方法
*5</t>
  </si>
  <si>
    <t>:</t>
  </si>
  <si>
    <t>a</t>
    <phoneticPr fontId="11"/>
  </si>
  <si>
    <t>○○○○産業技術センター</t>
    <rPh sb="4" eb="6">
      <t>サンギョウ</t>
    </rPh>
    <rPh sb="6" eb="8">
      <t>ギジュツ</t>
    </rPh>
    <phoneticPr fontId="11"/>
  </si>
  <si>
    <t>分析　優</t>
    <rPh sb="0" eb="2">
      <t>ブンセキ</t>
    </rPh>
    <rPh sb="3" eb="4">
      <t>スグル</t>
    </rPh>
    <phoneticPr fontId="11"/>
  </si>
  <si>
    <t>○○県××市△△△町123-45</t>
    <rPh sb="2" eb="3">
      <t>ケン</t>
    </rPh>
    <rPh sb="5" eb="6">
      <t>シ</t>
    </rPh>
    <rPh sb="9" eb="10">
      <t>マチ</t>
    </rPh>
    <phoneticPr fontId="11"/>
  </si>
  <si>
    <t>備考</t>
    <rPh sb="0" eb="2">
      <t>ビコウ</t>
    </rPh>
    <phoneticPr fontId="11"/>
  </si>
  <si>
    <t>保証期限</t>
    <rPh sb="2" eb="4">
      <t>キゲン</t>
    </rPh>
    <phoneticPr fontId="11"/>
  </si>
  <si>
    <t>出発物質名</t>
    <phoneticPr fontId="11"/>
  </si>
  <si>
    <t>調製方法</t>
    <rPh sb="0" eb="2">
      <t>チョウセイ</t>
    </rPh>
    <rPh sb="2" eb="4">
      <t>ホウホウ</t>
    </rPh>
    <phoneticPr fontId="11"/>
  </si>
  <si>
    <t>液性</t>
    <phoneticPr fontId="11"/>
  </si>
  <si>
    <r>
      <t>＜元素ごとに調製方法について詳細に記載する</t>
    </r>
    <r>
      <rPr>
        <sz val="11"/>
        <rFont val="ＭＳ Ｐゴシック"/>
        <family val="3"/>
        <charset val="128"/>
      </rPr>
      <t>＞(書式は自由)</t>
    </r>
    <phoneticPr fontId="11"/>
  </si>
  <si>
    <t>シート1</t>
    <phoneticPr fontId="11"/>
  </si>
  <si>
    <t>シート2</t>
    <phoneticPr fontId="11"/>
  </si>
  <si>
    <t>シート4</t>
    <phoneticPr fontId="11"/>
  </si>
  <si>
    <t>＜太枠内のみご記入ください。＞</t>
    <rPh sb="1" eb="2">
      <t>フト</t>
    </rPh>
    <rPh sb="2" eb="4">
      <t>ワクナイ</t>
    </rPh>
    <rPh sb="7" eb="9">
      <t>キニュウ</t>
    </rPh>
    <phoneticPr fontId="11"/>
  </si>
  <si>
    <t>*1 表書きから引用されます。このページでの編集不可。</t>
    <phoneticPr fontId="11"/>
  </si>
  <si>
    <r>
      <t>*4 数値のみを</t>
    </r>
    <r>
      <rPr>
        <sz val="11"/>
        <color rgb="FFFF0000"/>
        <rFont val="ＭＳ Ｐゴシック"/>
        <family val="3"/>
        <charset val="128"/>
      </rPr>
      <t>上位の0を除く数字4桁</t>
    </r>
    <r>
      <rPr>
        <sz val="11"/>
        <rFont val="ＭＳ Ｐゴシック"/>
        <family val="3"/>
        <charset val="128"/>
      </rPr>
      <t>で記入する。平均値は不要。</t>
    </r>
    <rPh sb="3" eb="5">
      <t>スウチ</t>
    </rPh>
    <rPh sb="8" eb="10">
      <t>ジョウイ</t>
    </rPh>
    <rPh sb="13" eb="14">
      <t>ノゾ</t>
    </rPh>
    <rPh sb="15" eb="17">
      <t>スウジ</t>
    </rPh>
    <rPh sb="18" eb="19">
      <t>ケタ</t>
    </rPh>
    <rPh sb="20" eb="22">
      <t>キニュウ</t>
    </rPh>
    <rPh sb="25" eb="28">
      <t>ヘイキンチ</t>
    </rPh>
    <rPh sb="29" eb="31">
      <t>フヨウ</t>
    </rPh>
    <phoneticPr fontId="11"/>
  </si>
  <si>
    <r>
      <t>*5 分類記号を</t>
    </r>
    <r>
      <rPr>
        <sz val="11"/>
        <color indexed="10"/>
        <rFont val="ＭＳ Ｐゴシック"/>
        <family val="3"/>
        <charset val="128"/>
      </rPr>
      <t>半角</t>
    </r>
    <r>
      <rPr>
        <sz val="11"/>
        <rFont val="ＭＳ Ｐゴシック"/>
        <family val="3"/>
        <charset val="128"/>
      </rPr>
      <t>で記入（「報告書について：4.報告書記載の説明」参照）</t>
    </r>
    <rPh sb="25" eb="27">
      <t>ホウコク</t>
    </rPh>
    <rPh sb="27" eb="28">
      <t>ショ</t>
    </rPh>
    <rPh sb="28" eb="30">
      <t>キサイ</t>
    </rPh>
    <rPh sb="31" eb="33">
      <t>セツメイ</t>
    </rPh>
    <phoneticPr fontId="11"/>
  </si>
  <si>
    <t>%</t>
    <phoneticPr fontId="11"/>
  </si>
  <si>
    <t>項目</t>
    <rPh sb="0" eb="2">
      <t>コウモク</t>
    </rPh>
    <phoneticPr fontId="11"/>
  </si>
  <si>
    <t>　【記入例】</t>
    <rPh sb="2" eb="3">
      <t>キ</t>
    </rPh>
    <rPh sb="3" eb="4">
      <t>ニュウ</t>
    </rPh>
    <rPh sb="4" eb="5">
      <t>レイ</t>
    </rPh>
    <phoneticPr fontId="11"/>
  </si>
  <si>
    <t>試料採取量（ｇ）　＊１</t>
    <rPh sb="0" eb="2">
      <t>シリョウ</t>
    </rPh>
    <rPh sb="2" eb="4">
      <t>サイシュ</t>
    </rPh>
    <rPh sb="4" eb="5">
      <t>リョウ</t>
    </rPh>
    <phoneticPr fontId="11"/>
  </si>
  <si>
    <t>120分</t>
    <rPh sb="3" eb="4">
      <t>フン</t>
    </rPh>
    <phoneticPr fontId="11"/>
  </si>
  <si>
    <t>放冷時間（分）</t>
    <rPh sb="0" eb="1">
      <t>ホウ</t>
    </rPh>
    <rPh sb="1" eb="2">
      <t>レイ</t>
    </rPh>
    <rPh sb="2" eb="4">
      <t>ジカン</t>
    </rPh>
    <rPh sb="5" eb="6">
      <t>フン</t>
    </rPh>
    <phoneticPr fontId="11"/>
  </si>
  <si>
    <t>電気炉</t>
    <rPh sb="0" eb="3">
      <t>デンキロ</t>
    </rPh>
    <phoneticPr fontId="11"/>
  </si>
  <si>
    <t>60分</t>
    <rPh sb="2" eb="3">
      <t>フン</t>
    </rPh>
    <phoneticPr fontId="11"/>
  </si>
  <si>
    <t>加熱温度（℃）</t>
    <rPh sb="0" eb="2">
      <t>カネツ</t>
    </rPh>
    <rPh sb="2" eb="4">
      <t>オンド</t>
    </rPh>
    <phoneticPr fontId="11"/>
  </si>
  <si>
    <t>加熱時間（分）</t>
    <rPh sb="0" eb="2">
      <t>カネツ</t>
    </rPh>
    <rPh sb="2" eb="4">
      <t>ジカン</t>
    </rPh>
    <rPh sb="5" eb="6">
      <t>フン</t>
    </rPh>
    <phoneticPr fontId="11"/>
  </si>
  <si>
    <t>*2 各分析成分の分析開始日とする。</t>
    <phoneticPr fontId="11"/>
  </si>
  <si>
    <t>シート1</t>
    <phoneticPr fontId="11"/>
  </si>
  <si>
    <t>分析担当者[2]</t>
    <phoneticPr fontId="11"/>
  </si>
  <si>
    <t xml:space="preserve"> </t>
    <phoneticPr fontId="11"/>
  </si>
  <si>
    <t>沈殿生成方法　＊２</t>
    <rPh sb="0" eb="2">
      <t>チンデン</t>
    </rPh>
    <rPh sb="2" eb="4">
      <t>セイセイ</t>
    </rPh>
    <rPh sb="4" eb="6">
      <t>ホウホウ</t>
    </rPh>
    <phoneticPr fontId="11"/>
  </si>
  <si>
    <t>塩酸脱水</t>
    <rPh sb="0" eb="2">
      <t>エンサン</t>
    </rPh>
    <rPh sb="1" eb="2">
      <t>サン</t>
    </rPh>
    <rPh sb="2" eb="4">
      <t>ダッスイ</t>
    </rPh>
    <phoneticPr fontId="11"/>
  </si>
  <si>
    <t>ろ液回収の有無　＊３</t>
    <rPh sb="1" eb="2">
      <t>エキ</t>
    </rPh>
    <rPh sb="2" eb="4">
      <t>カイシュウ</t>
    </rPh>
    <rPh sb="5" eb="7">
      <t>ウム</t>
    </rPh>
    <phoneticPr fontId="11"/>
  </si>
  <si>
    <t>再脱水</t>
    <rPh sb="0" eb="1">
      <t>サイ</t>
    </rPh>
    <rPh sb="1" eb="3">
      <t>ダッスイ</t>
    </rPh>
    <phoneticPr fontId="11"/>
  </si>
  <si>
    <t>ろ液測定の有無　＊４</t>
    <rPh sb="1" eb="2">
      <t>エキ</t>
    </rPh>
    <rPh sb="2" eb="4">
      <t>ソクテイ</t>
    </rPh>
    <rPh sb="5" eb="7">
      <t>ウム</t>
    </rPh>
    <phoneticPr fontId="11"/>
  </si>
  <si>
    <t>ＩＣＰ発光</t>
    <rPh sb="3" eb="5">
      <t>ハッコウ</t>
    </rPh>
    <phoneticPr fontId="11"/>
  </si>
  <si>
    <t>沈殿灰化条件</t>
    <rPh sb="0" eb="2">
      <t>チンデン</t>
    </rPh>
    <rPh sb="2" eb="4">
      <t>カイカ</t>
    </rPh>
    <rPh sb="4" eb="6">
      <t>ジョウケン</t>
    </rPh>
    <phoneticPr fontId="11"/>
  </si>
  <si>
    <t>加熱方法　＊５</t>
    <rPh sb="0" eb="2">
      <t>カネツ</t>
    </rPh>
    <rPh sb="2" eb="4">
      <t>ホウホウ</t>
    </rPh>
    <phoneticPr fontId="11"/>
  </si>
  <si>
    <t>放冷条件</t>
    <rPh sb="0" eb="1">
      <t>ホウ</t>
    </rPh>
    <rPh sb="1" eb="2">
      <t>レイ</t>
    </rPh>
    <rPh sb="2" eb="4">
      <t>ジョウケン</t>
    </rPh>
    <phoneticPr fontId="11"/>
  </si>
  <si>
    <t>乾燥剤　＊６</t>
    <rPh sb="0" eb="3">
      <t>カンソウザイ</t>
    </rPh>
    <phoneticPr fontId="11"/>
  </si>
  <si>
    <t>シリカゲル</t>
    <phoneticPr fontId="11"/>
  </si>
  <si>
    <t>分析項目</t>
    <rPh sb="2" eb="4">
      <t>コウモク</t>
    </rPh>
    <phoneticPr fontId="11"/>
  </si>
  <si>
    <t xml:space="preserve">検量線法: 標準物質の内容　
FP法　等: 使用ソフトウェア　 </t>
    <phoneticPr fontId="11"/>
  </si>
  <si>
    <t>分析時の試料の形状</t>
    <phoneticPr fontId="11"/>
  </si>
  <si>
    <t>検出器の種類及び分解能＊３</t>
    <phoneticPr fontId="11"/>
  </si>
  <si>
    <t>測定方法　＊４</t>
    <phoneticPr fontId="11"/>
  </si>
  <si>
    <t>対陰極</t>
    <phoneticPr fontId="11"/>
  </si>
  <si>
    <t>電圧　kV</t>
    <phoneticPr fontId="11"/>
  </si>
  <si>
    <t>電流　mA</t>
    <phoneticPr fontId="11"/>
  </si>
  <si>
    <t>フィルター又は二次ターゲット</t>
    <phoneticPr fontId="11"/>
  </si>
  <si>
    <t>分光結晶の種類</t>
    <phoneticPr fontId="11"/>
  </si>
  <si>
    <t>雰囲気　＊２</t>
    <phoneticPr fontId="11"/>
  </si>
  <si>
    <t>分析線の波長　nm</t>
    <phoneticPr fontId="11"/>
  </si>
  <si>
    <t>波高分析器の使用条件</t>
    <phoneticPr fontId="11"/>
  </si>
  <si>
    <t>検出器</t>
    <phoneticPr fontId="11"/>
  </si>
  <si>
    <t>分析線のエネルギー　keV</t>
    <phoneticPr fontId="11"/>
  </si>
  <si>
    <t>分析項目</t>
    <rPh sb="0" eb="2">
      <t>ブンセキ</t>
    </rPh>
    <rPh sb="2" eb="4">
      <t>コウモク</t>
    </rPh>
    <phoneticPr fontId="11"/>
  </si>
  <si>
    <t>機器・操作法報告シート（重量法用：Ａ）</t>
    <rPh sb="12" eb="15">
      <t>ジュウリョウホウ</t>
    </rPh>
    <rPh sb="15" eb="16">
      <t>ヨウ</t>
    </rPh>
    <phoneticPr fontId="11"/>
  </si>
  <si>
    <t>＊３　1 cm のセルを使用した時の分析元素1 mg/L 溶液の示す吸光度。</t>
    <phoneticPr fontId="11"/>
  </si>
  <si>
    <t>10 mL</t>
    <phoneticPr fontId="11"/>
  </si>
  <si>
    <t>約20 mL(※１)</t>
    <rPh sb="0" eb="1">
      <t>ヤク</t>
    </rPh>
    <phoneticPr fontId="11"/>
  </si>
  <si>
    <t>0.04 mL</t>
    <phoneticPr fontId="11"/>
  </si>
  <si>
    <r>
      <t>測定　質量/電荷比　</t>
    </r>
    <r>
      <rPr>
        <i/>
        <sz val="11"/>
        <rFont val="ＭＳ Ｐゴシック"/>
        <family val="3"/>
        <charset val="128"/>
      </rPr>
      <t>m</t>
    </r>
    <r>
      <rPr>
        <sz val="11"/>
        <rFont val="ＭＳ Ｐゴシック"/>
        <family val="3"/>
        <charset val="128"/>
      </rPr>
      <t>/</t>
    </r>
    <r>
      <rPr>
        <i/>
        <sz val="11"/>
        <rFont val="ＭＳ Ｐゴシック"/>
        <family val="3"/>
        <charset val="128"/>
      </rPr>
      <t>z</t>
    </r>
    <rPh sb="6" eb="8">
      <t>デンカ</t>
    </rPh>
    <rPh sb="8" eb="9">
      <t>ヒ</t>
    </rPh>
    <phoneticPr fontId="11"/>
  </si>
  <si>
    <r>
      <t>測定質量数　</t>
    </r>
    <r>
      <rPr>
        <i/>
        <sz val="11"/>
        <rFont val="ＭＳ Ｐゴシック"/>
        <family val="3"/>
        <charset val="128"/>
      </rPr>
      <t>m</t>
    </r>
    <r>
      <rPr>
        <sz val="11"/>
        <rFont val="ＭＳ Ｐゴシック"/>
        <family val="3"/>
        <charset val="128"/>
      </rPr>
      <t>/</t>
    </r>
    <r>
      <rPr>
        <i/>
        <sz val="11"/>
        <rFont val="ＭＳ Ｐゴシック"/>
        <family val="3"/>
        <charset val="128"/>
      </rPr>
      <t>e</t>
    </r>
    <phoneticPr fontId="11"/>
  </si>
  <si>
    <r>
      <t>入口スリット幅　</t>
    </r>
    <r>
      <rPr>
        <sz val="11"/>
        <rFont val="Symbol"/>
        <family val="1"/>
        <charset val="2"/>
      </rPr>
      <t>m</t>
    </r>
    <r>
      <rPr>
        <sz val="11"/>
        <rFont val="ＭＳ Ｐゴシック"/>
        <family val="3"/>
        <charset val="128"/>
      </rPr>
      <t>m</t>
    </r>
    <phoneticPr fontId="11"/>
  </si>
  <si>
    <r>
      <t>出口スリット幅</t>
    </r>
    <r>
      <rPr>
        <sz val="11"/>
        <rFont val="Symbol"/>
        <family val="1"/>
        <charset val="2"/>
      </rPr>
      <t xml:space="preserve"> m</t>
    </r>
    <r>
      <rPr>
        <sz val="11"/>
        <rFont val="ＭＳ Ｐゴシック"/>
        <family val="3"/>
        <charset val="128"/>
      </rPr>
      <t>m</t>
    </r>
    <phoneticPr fontId="11"/>
  </si>
  <si>
    <t>キャリアーガス流量 L/min</t>
    <phoneticPr fontId="11"/>
  </si>
  <si>
    <r>
      <t>標準液の
濃度
/(mg L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)</t>
    </r>
    <phoneticPr fontId="11"/>
  </si>
  <si>
    <t>有</t>
    <rPh sb="0" eb="1">
      <t>アリ</t>
    </rPh>
    <phoneticPr fontId="11"/>
  </si>
  <si>
    <t>無</t>
    <rPh sb="0" eb="1">
      <t>ナ</t>
    </rPh>
    <phoneticPr fontId="11"/>
  </si>
  <si>
    <t>有</t>
    <rPh sb="0" eb="1">
      <t>ユウ</t>
    </rPh>
    <phoneticPr fontId="11"/>
  </si>
  <si>
    <t>入力リスト</t>
    <rPh sb="0" eb="2">
      <t>ニュウリョク</t>
    </rPh>
    <phoneticPr fontId="11"/>
  </si>
  <si>
    <t>加熱の有無</t>
    <rPh sb="0" eb="2">
      <t>カネツ</t>
    </rPh>
    <rPh sb="3" eb="5">
      <t>ウム</t>
    </rPh>
    <phoneticPr fontId="11"/>
  </si>
  <si>
    <t>直接滴定・逆滴定の別</t>
    <rPh sb="0" eb="2">
      <t>チョクセツ</t>
    </rPh>
    <rPh sb="2" eb="4">
      <t>テキテイ</t>
    </rPh>
    <rPh sb="5" eb="6">
      <t>ギャク</t>
    </rPh>
    <rPh sb="6" eb="8">
      <t>テキテイ</t>
    </rPh>
    <rPh sb="9" eb="10">
      <t>ベツ</t>
    </rPh>
    <phoneticPr fontId="11"/>
  </si>
  <si>
    <t>直接滴定</t>
    <rPh sb="0" eb="2">
      <t>チョクセツ</t>
    </rPh>
    <rPh sb="2" eb="4">
      <t>テキテイ</t>
    </rPh>
    <phoneticPr fontId="11"/>
  </si>
  <si>
    <t>逆滴定</t>
    <rPh sb="0" eb="1">
      <t>ギャク</t>
    </rPh>
    <rPh sb="1" eb="3">
      <t>テキテイ</t>
    </rPh>
    <phoneticPr fontId="11"/>
  </si>
  <si>
    <t>入力リストは変更しないでください。</t>
    <rPh sb="0" eb="2">
      <t>ニュウリョク</t>
    </rPh>
    <rPh sb="6" eb="8">
      <t>ヘンコウ</t>
    </rPh>
    <phoneticPr fontId="11"/>
  </si>
  <si>
    <t>マトリックスマッチング</t>
    <phoneticPr fontId="11"/>
  </si>
  <si>
    <r>
      <t>標準液の
濃度
/(mg L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)</t>
    </r>
    <phoneticPr fontId="11"/>
  </si>
  <si>
    <t>←試料外袋に記載の番号をそのまま転記</t>
    <rPh sb="3" eb="4">
      <t>ソト</t>
    </rPh>
    <rPh sb="4" eb="5">
      <t>ブクロ</t>
    </rPh>
    <phoneticPr fontId="11"/>
  </si>
  <si>
    <t>0000-123-4567</t>
    <phoneticPr fontId="11"/>
  </si>
  <si>
    <t>0000-123-1234</t>
    <phoneticPr fontId="11"/>
  </si>
  <si>
    <t>シート3-2</t>
    <phoneticPr fontId="11"/>
  </si>
  <si>
    <t>シート3-3</t>
    <phoneticPr fontId="11"/>
  </si>
  <si>
    <t>シート3-4</t>
    <phoneticPr fontId="11"/>
  </si>
  <si>
    <t>*3 分析した方法の経験年数。年単位で記入。初めての場合は「0」を記入し、それ以外は切り上げて記入。</t>
    <rPh sb="22" eb="23">
      <t>ハジ</t>
    </rPh>
    <rPh sb="26" eb="28">
      <t>バアイ</t>
    </rPh>
    <rPh sb="33" eb="35">
      <t>キニュウ</t>
    </rPh>
    <rPh sb="39" eb="41">
      <t>イガイ</t>
    </rPh>
    <rPh sb="42" eb="43">
      <t>キ</t>
    </rPh>
    <rPh sb="44" eb="45">
      <t>ア</t>
    </rPh>
    <rPh sb="47" eb="49">
      <t>キニュウ</t>
    </rPh>
    <phoneticPr fontId="11"/>
  </si>
  <si>
    <t>Ig. Loss</t>
    <phoneticPr fontId="11"/>
  </si>
  <si>
    <t>機器・操作法報告シート（乾燥条件用）</t>
    <rPh sb="12" eb="14">
      <t>カンソウ</t>
    </rPh>
    <rPh sb="14" eb="16">
      <t>ジョウケン</t>
    </rPh>
    <rPh sb="16" eb="17">
      <t>ヨウ</t>
    </rPh>
    <phoneticPr fontId="11"/>
  </si>
  <si>
    <t>容器種類　＊２</t>
    <rPh sb="0" eb="2">
      <t>ヨウキ</t>
    </rPh>
    <rPh sb="2" eb="4">
      <t>シュルイ</t>
    </rPh>
    <phoneticPr fontId="11"/>
  </si>
  <si>
    <t>容器材質　＊３</t>
    <rPh sb="0" eb="2">
      <t>ヨウキ</t>
    </rPh>
    <rPh sb="2" eb="4">
      <t>ザイシツ</t>
    </rPh>
    <phoneticPr fontId="11"/>
  </si>
  <si>
    <t>乾燥</t>
    <rPh sb="0" eb="2">
      <t>カンソウ</t>
    </rPh>
    <phoneticPr fontId="11"/>
  </si>
  <si>
    <t>乾燥方法</t>
    <rPh sb="0" eb="2">
      <t>カンソウ</t>
    </rPh>
    <rPh sb="2" eb="4">
      <t>ホウホウ</t>
    </rPh>
    <phoneticPr fontId="11"/>
  </si>
  <si>
    <t>自然循環式乾燥機</t>
    <rPh sb="0" eb="2">
      <t>シゼン</t>
    </rPh>
    <rPh sb="2" eb="5">
      <t>ジュンカンシキ</t>
    </rPh>
    <rPh sb="5" eb="8">
      <t>カンソウキ</t>
    </rPh>
    <phoneticPr fontId="11"/>
  </si>
  <si>
    <t xml:space="preserve"> </t>
    <phoneticPr fontId="11"/>
  </si>
  <si>
    <t>乾燥温度（℃）</t>
    <rPh sb="0" eb="2">
      <t>カンソウ</t>
    </rPh>
    <rPh sb="2" eb="4">
      <t>オンド</t>
    </rPh>
    <phoneticPr fontId="11"/>
  </si>
  <si>
    <t>乾燥時間（分）</t>
    <rPh sb="0" eb="2">
      <t>カンソウ</t>
    </rPh>
    <rPh sb="2" eb="4">
      <t>ジカン</t>
    </rPh>
    <rPh sb="5" eb="6">
      <t>フン</t>
    </rPh>
    <phoneticPr fontId="11"/>
  </si>
  <si>
    <t>放冷</t>
    <rPh sb="0" eb="1">
      <t>ホウ</t>
    </rPh>
    <rPh sb="1" eb="2">
      <t>レイ</t>
    </rPh>
    <phoneticPr fontId="11"/>
  </si>
  <si>
    <t>機器・操作法報告シート（強熱減量用）</t>
    <rPh sb="12" eb="13">
      <t>キョウ</t>
    </rPh>
    <rPh sb="13" eb="14">
      <t>ネツ</t>
    </rPh>
    <rPh sb="14" eb="16">
      <t>ゲンリョウ</t>
    </rPh>
    <phoneticPr fontId="11"/>
  </si>
  <si>
    <t>るつぼ材質　＊２</t>
    <rPh sb="3" eb="5">
      <t>ザイシツ</t>
    </rPh>
    <phoneticPr fontId="11"/>
  </si>
  <si>
    <t>　</t>
    <phoneticPr fontId="11"/>
  </si>
  <si>
    <t>白金</t>
    <rPh sb="0" eb="2">
      <t>ハッキン</t>
    </rPh>
    <phoneticPr fontId="11"/>
  </si>
  <si>
    <t>　</t>
    <phoneticPr fontId="11"/>
  </si>
  <si>
    <t xml:space="preserve"> </t>
    <phoneticPr fontId="11"/>
  </si>
  <si>
    <t>るつぼ乾燥</t>
    <rPh sb="3" eb="5">
      <t>カンソウ</t>
    </rPh>
    <phoneticPr fontId="11"/>
  </si>
  <si>
    <t>加熱方法　＊３</t>
    <rPh sb="0" eb="2">
      <t>カネツ</t>
    </rPh>
    <rPh sb="2" eb="4">
      <t>ホウホウ</t>
    </rPh>
    <phoneticPr fontId="11"/>
  </si>
  <si>
    <t>30分</t>
    <rPh sb="2" eb="3">
      <t>フン</t>
    </rPh>
    <phoneticPr fontId="11"/>
  </si>
  <si>
    <t>るつぼ放冷</t>
    <rPh sb="3" eb="4">
      <t>ホウ</t>
    </rPh>
    <rPh sb="4" eb="5">
      <t>レイ</t>
    </rPh>
    <phoneticPr fontId="11"/>
  </si>
  <si>
    <t>乾燥剤　＊４</t>
    <rPh sb="0" eb="3">
      <t>カンソウザイ</t>
    </rPh>
    <phoneticPr fontId="11"/>
  </si>
  <si>
    <t>予備加熱の有無　＊５</t>
    <rPh sb="0" eb="2">
      <t>ヨビ</t>
    </rPh>
    <rPh sb="2" eb="4">
      <t>カネツ</t>
    </rPh>
    <rPh sb="5" eb="7">
      <t>ウム</t>
    </rPh>
    <phoneticPr fontId="11"/>
  </si>
  <si>
    <t>無</t>
    <rPh sb="0" eb="1">
      <t>ム</t>
    </rPh>
    <phoneticPr fontId="11"/>
  </si>
  <si>
    <t>試料強熱</t>
    <rPh sb="0" eb="2">
      <t>シリョウ</t>
    </rPh>
    <rPh sb="2" eb="3">
      <t>キョウ</t>
    </rPh>
    <rPh sb="3" eb="4">
      <t>ネツ</t>
    </rPh>
    <phoneticPr fontId="11"/>
  </si>
  <si>
    <t>試料放冷</t>
    <rPh sb="0" eb="2">
      <t>シリョウ</t>
    </rPh>
    <rPh sb="2" eb="3">
      <t>ホウ</t>
    </rPh>
    <rPh sb="3" eb="4">
      <t>レイ</t>
    </rPh>
    <phoneticPr fontId="11"/>
  </si>
  <si>
    <t>シリカゲル</t>
    <phoneticPr fontId="11"/>
  </si>
  <si>
    <t>シート 3-1</t>
    <phoneticPr fontId="11"/>
  </si>
  <si>
    <t>シート3-5</t>
    <phoneticPr fontId="11"/>
  </si>
  <si>
    <t>機器・操作法報告シート（ＩＣＰ発光分析法用：Ｅ）</t>
    <rPh sb="17" eb="19">
      <t>ブンセキ</t>
    </rPh>
    <phoneticPr fontId="11"/>
  </si>
  <si>
    <t>シート3-6</t>
    <phoneticPr fontId="11"/>
  </si>
  <si>
    <t>シート3-7</t>
    <phoneticPr fontId="11"/>
  </si>
  <si>
    <t>シート3-8</t>
    <phoneticPr fontId="11"/>
  </si>
  <si>
    <t>シート3-9</t>
    <phoneticPr fontId="11"/>
  </si>
  <si>
    <t>*6 今回用いた分析法に関わらず、同種の試料の分析経験が有れば「○」、無ければ「×」を選択。</t>
    <rPh sb="3" eb="5">
      <t>コンカイ</t>
    </rPh>
    <rPh sb="5" eb="6">
      <t>モチ</t>
    </rPh>
    <rPh sb="8" eb="11">
      <t>ブンセキホウ</t>
    </rPh>
    <rPh sb="12" eb="13">
      <t>カカ</t>
    </rPh>
    <rPh sb="17" eb="19">
      <t>ドウシュ</t>
    </rPh>
    <rPh sb="20" eb="22">
      <t>シリョウ</t>
    </rPh>
    <rPh sb="23" eb="25">
      <t>ブンセキ</t>
    </rPh>
    <rPh sb="25" eb="27">
      <t>ケイケン</t>
    </rPh>
    <rPh sb="28" eb="29">
      <t>ア</t>
    </rPh>
    <rPh sb="35" eb="36">
      <t>ナシ</t>
    </rPh>
    <rPh sb="43" eb="45">
      <t>センタク</t>
    </rPh>
    <phoneticPr fontId="11"/>
  </si>
  <si>
    <t>1回</t>
    <rPh sb="1" eb="2">
      <t>カイ</t>
    </rPh>
    <phoneticPr fontId="11"/>
  </si>
  <si>
    <r>
      <t>1.0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g</t>
    </r>
    <phoneticPr fontId="11"/>
  </si>
  <si>
    <r>
      <t>30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mL</t>
    </r>
    <phoneticPr fontId="11"/>
  </si>
  <si>
    <r>
      <t>1025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℃</t>
    </r>
    <phoneticPr fontId="11"/>
  </si>
  <si>
    <r>
      <t>1.0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g</t>
    </r>
    <phoneticPr fontId="11"/>
  </si>
  <si>
    <t>1000 ℃</t>
    <phoneticPr fontId="11"/>
  </si>
  <si>
    <t>ペタライト</t>
    <phoneticPr fontId="11"/>
  </si>
  <si>
    <t>同種の試料(陶土類)に関する分析経験の有無 *6</t>
    <rPh sb="0" eb="2">
      <t>ドウシュ</t>
    </rPh>
    <rPh sb="3" eb="5">
      <t>シリョウ</t>
    </rPh>
    <rPh sb="6" eb="8">
      <t>トウド</t>
    </rPh>
    <rPh sb="8" eb="9">
      <t>ルイ</t>
    </rPh>
    <rPh sb="11" eb="12">
      <t>カン</t>
    </rPh>
    <rPh sb="14" eb="16">
      <t>ブンセキ</t>
    </rPh>
    <rPh sb="16" eb="18">
      <t>ケイケン</t>
    </rPh>
    <rPh sb="19" eb="21">
      <t>ウム</t>
    </rPh>
    <phoneticPr fontId="11"/>
  </si>
  <si>
    <r>
      <t>Li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11"/>
  </si>
  <si>
    <r>
      <t>Na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11"/>
  </si>
  <si>
    <r>
      <t>SiO</t>
    </r>
    <r>
      <rPr>
        <vertAlign val="subscript"/>
        <sz val="11"/>
        <rFont val="ＭＳ Ｐゴシック"/>
        <family val="3"/>
        <charset val="128"/>
      </rPr>
      <t>2</t>
    </r>
    <phoneticPr fontId="11"/>
  </si>
  <si>
    <r>
      <t>Al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r>
      <rPr>
        <vertAlign val="subscript"/>
        <sz val="11"/>
        <rFont val="ＭＳ Ｐゴシック"/>
        <family val="3"/>
        <charset val="128"/>
      </rPr>
      <t>3</t>
    </r>
    <phoneticPr fontId="11"/>
  </si>
  <si>
    <t>2020 年度　</t>
    <phoneticPr fontId="11"/>
  </si>
  <si>
    <t>セル光路長　cm</t>
    <phoneticPr fontId="11"/>
  </si>
  <si>
    <t>48-1</t>
    <phoneticPr fontId="11"/>
  </si>
  <si>
    <r>
      <t>　[Ig. Loss以外は</t>
    </r>
    <r>
      <rPr>
        <b/>
        <sz val="11"/>
        <color rgb="FFFF0000"/>
        <rFont val="ＭＳ Ｐゴシック"/>
        <family val="3"/>
        <charset val="128"/>
      </rPr>
      <t>酸化物換算</t>
    </r>
    <r>
      <rPr>
        <sz val="11"/>
        <color indexed="10"/>
        <rFont val="ＭＳ Ｐゴシック"/>
        <family val="3"/>
        <charset val="128"/>
      </rPr>
      <t>、すべて報告値の単位は %</t>
    </r>
    <r>
      <rPr>
        <sz val="11"/>
        <rFont val="ＭＳ Ｐゴシック"/>
        <family val="3"/>
        <charset val="128"/>
      </rPr>
      <t>]</t>
    </r>
    <rPh sb="10" eb="12">
      <t>イガイ</t>
    </rPh>
    <rPh sb="13" eb="16">
      <t>サンカブツ</t>
    </rPh>
    <rPh sb="16" eb="18">
      <t>カンサン</t>
    </rPh>
    <rPh sb="22" eb="25">
      <t>ホウコクチ</t>
    </rPh>
    <phoneticPr fontId="11"/>
  </si>
  <si>
    <t>110 ℃</t>
    <phoneticPr fontId="11"/>
  </si>
  <si>
    <t>乾燥回数</t>
    <rPh sb="0" eb="2">
      <t>カンソウ</t>
    </rPh>
    <rPh sb="2" eb="4">
      <t>カイスウ</t>
    </rPh>
    <phoneticPr fontId="11"/>
  </si>
  <si>
    <t>加熱温度（℃）＊６</t>
    <rPh sb="0" eb="2">
      <t>カネツ</t>
    </rPh>
    <rPh sb="2" eb="4">
      <t>オンド</t>
    </rPh>
    <phoneticPr fontId="11"/>
  </si>
  <si>
    <t>加熱時間（分）＊６</t>
    <rPh sb="0" eb="2">
      <t>カネツ</t>
    </rPh>
    <rPh sb="2" eb="4">
      <t>ジカン</t>
    </rPh>
    <rPh sb="5" eb="6">
      <t>フン</t>
    </rPh>
    <phoneticPr fontId="11"/>
  </si>
  <si>
    <t>60分</t>
    <phoneticPr fontId="11"/>
  </si>
  <si>
    <t>ふたの有無　＊６</t>
    <rPh sb="3" eb="5">
      <t>ウム</t>
    </rPh>
    <phoneticPr fontId="11"/>
  </si>
  <si>
    <t>1025 ℃</t>
    <phoneticPr fontId="11"/>
  </si>
  <si>
    <r>
      <t>[1]同一機関番号の機関で複数データ提出する場合は、重複のない記号を付けること。機関番号・符号とも</t>
    </r>
    <r>
      <rPr>
        <sz val="11"/>
        <color indexed="10"/>
        <rFont val="ＭＳ Ｐゴシック"/>
        <family val="3"/>
        <charset val="128"/>
      </rPr>
      <t>半角文字で入力する</t>
    </r>
    <r>
      <rPr>
        <sz val="11"/>
        <rFont val="ＭＳ Ｐゴシック"/>
        <family val="3"/>
        <charset val="128"/>
      </rPr>
      <t>こと。
[2]分析者の名前を</t>
    </r>
    <r>
      <rPr>
        <sz val="11"/>
        <color indexed="10"/>
        <rFont val="ＭＳ Ｐゴシック"/>
        <family val="3"/>
        <charset val="128"/>
      </rPr>
      <t>フルネーム（記号などは不可）で記入</t>
    </r>
    <r>
      <rPr>
        <sz val="11"/>
        <rFont val="ＭＳ Ｐゴシック"/>
        <family val="3"/>
        <charset val="128"/>
      </rPr>
      <t>。複数の者が分析を行った場合、</t>
    </r>
    <r>
      <rPr>
        <sz val="11"/>
        <color indexed="10"/>
        <rFont val="ＭＳ Ｐゴシック"/>
        <family val="3"/>
        <charset val="128"/>
      </rPr>
      <t>分析者ごとに別のファイルに記入</t>
    </r>
    <r>
      <rPr>
        <sz val="11"/>
        <rFont val="ＭＳ Ｐゴシック"/>
        <family val="3"/>
        <charset val="128"/>
      </rPr>
      <t>して提出すること。</t>
    </r>
    <rPh sb="3" eb="5">
      <t>ドウイツ</t>
    </rPh>
    <rPh sb="5" eb="7">
      <t>キカン</t>
    </rPh>
    <rPh sb="7" eb="9">
      <t>バンゴウ</t>
    </rPh>
    <rPh sb="10" eb="12">
      <t>キカン</t>
    </rPh>
    <rPh sb="13" eb="15">
      <t>フクスウ</t>
    </rPh>
    <rPh sb="18" eb="20">
      <t>テイシュツ</t>
    </rPh>
    <rPh sb="22" eb="24">
      <t>バアイ</t>
    </rPh>
    <rPh sb="26" eb="28">
      <t>チョウフク</t>
    </rPh>
    <rPh sb="31" eb="33">
      <t>キゴウ</t>
    </rPh>
    <rPh sb="34" eb="35">
      <t>ツ</t>
    </rPh>
    <rPh sb="40" eb="42">
      <t>キカン</t>
    </rPh>
    <rPh sb="42" eb="44">
      <t>バンゴウ</t>
    </rPh>
    <rPh sb="45" eb="47">
      <t>フゴウ</t>
    </rPh>
    <rPh sb="49" eb="51">
      <t>ハンカク</t>
    </rPh>
    <rPh sb="51" eb="53">
      <t>モジ</t>
    </rPh>
    <rPh sb="54" eb="56">
      <t>ニュウリョク</t>
    </rPh>
    <phoneticPr fontId="11"/>
  </si>
  <si>
    <t>＊１　およその採取量をｇ単位で記入。</t>
    <rPh sb="7" eb="9">
      <t>サイシュ</t>
    </rPh>
    <rPh sb="9" eb="10">
      <t>リョウ</t>
    </rPh>
    <rPh sb="12" eb="14">
      <t>タンイ</t>
    </rPh>
    <rPh sb="16" eb="17">
      <t>ニュウ</t>
    </rPh>
    <phoneticPr fontId="11"/>
  </si>
  <si>
    <t>＊４　シリカゲル、酸化りん (V) など種類を記入。</t>
    <rPh sb="9" eb="10">
      <t>サン</t>
    </rPh>
    <rPh sb="10" eb="11">
      <t>カ</t>
    </rPh>
    <rPh sb="20" eb="22">
      <t>シュルイ</t>
    </rPh>
    <rPh sb="23" eb="24">
      <t>キ</t>
    </rPh>
    <rPh sb="24" eb="25">
      <t>ニュウ</t>
    </rPh>
    <phoneticPr fontId="11"/>
  </si>
  <si>
    <t>＊１　0.1 gの桁まで記入。</t>
    <rPh sb="9" eb="10">
      <t>ケタ</t>
    </rPh>
    <rPh sb="13" eb="14">
      <t>ニュウ</t>
    </rPh>
    <phoneticPr fontId="11"/>
  </si>
  <si>
    <t>＊２　白金、磁製など材質を記入。</t>
    <rPh sb="3" eb="5">
      <t>ハッキン</t>
    </rPh>
    <rPh sb="6" eb="7">
      <t>ジ</t>
    </rPh>
    <rPh sb="7" eb="8">
      <t>セイ</t>
    </rPh>
    <rPh sb="10" eb="12">
      <t>ザイシツ</t>
    </rPh>
    <rPh sb="13" eb="14">
      <t>キ</t>
    </rPh>
    <rPh sb="14" eb="15">
      <t>ニュウ</t>
    </rPh>
    <phoneticPr fontId="11"/>
  </si>
  <si>
    <t>＊３　電気炉、ガスバーナーなど加熱方法を記入。</t>
    <rPh sb="3" eb="6">
      <t>デンキロ</t>
    </rPh>
    <rPh sb="15" eb="17">
      <t>カネツ</t>
    </rPh>
    <rPh sb="17" eb="19">
      <t>ホウホウ</t>
    </rPh>
    <rPh sb="20" eb="21">
      <t>キ</t>
    </rPh>
    <rPh sb="21" eb="22">
      <t>ニュウ</t>
    </rPh>
    <phoneticPr fontId="11"/>
  </si>
  <si>
    <t>＊５　強熱前に弱く加熱した場合は有と記入。</t>
    <rPh sb="3" eb="4">
      <t>キョウ</t>
    </rPh>
    <rPh sb="4" eb="5">
      <t>ネツ</t>
    </rPh>
    <rPh sb="5" eb="6">
      <t>マエ</t>
    </rPh>
    <rPh sb="7" eb="8">
      <t>ヨワ</t>
    </rPh>
    <rPh sb="9" eb="11">
      <t>カネツ</t>
    </rPh>
    <rPh sb="13" eb="15">
      <t>バアイ</t>
    </rPh>
    <rPh sb="16" eb="17">
      <t>アリ</t>
    </rPh>
    <rPh sb="18" eb="19">
      <t>キ</t>
    </rPh>
    <rPh sb="19" eb="20">
      <t>ニュウ</t>
    </rPh>
    <phoneticPr fontId="11"/>
  </si>
  <si>
    <t>＊６　指定条件以外の場合には、修正して記入。</t>
    <phoneticPr fontId="11"/>
  </si>
  <si>
    <t>＊７　操作時のふたの有無を記入。</t>
    <rPh sb="3" eb="5">
      <t>ソウサ</t>
    </rPh>
    <rPh sb="5" eb="6">
      <t>ジ</t>
    </rPh>
    <rPh sb="10" eb="12">
      <t>ウム</t>
    </rPh>
    <rPh sb="13" eb="14">
      <t>キ</t>
    </rPh>
    <rPh sb="14" eb="15">
      <t>ニュウ</t>
    </rPh>
    <phoneticPr fontId="11"/>
  </si>
  <si>
    <t>＊８　恒量になるまで強熱を繰り返した回数を記入。</t>
    <rPh sb="3" eb="4">
      <t>コウ</t>
    </rPh>
    <rPh sb="4" eb="5">
      <t>リョウ</t>
    </rPh>
    <rPh sb="10" eb="11">
      <t>キョウ</t>
    </rPh>
    <rPh sb="11" eb="12">
      <t>ネツ</t>
    </rPh>
    <rPh sb="13" eb="14">
      <t>ク</t>
    </rPh>
    <rPh sb="15" eb="16">
      <t>カエ</t>
    </rPh>
    <rPh sb="18" eb="20">
      <t>カイスウ</t>
    </rPh>
    <rPh sb="21" eb="22">
      <t>キ</t>
    </rPh>
    <rPh sb="22" eb="23">
      <t>ニュウ</t>
    </rPh>
    <phoneticPr fontId="11"/>
  </si>
  <si>
    <t>＊２　溶媒抽出した場合には、その溶媒の化学名。しない場合は、単に水を記入。</t>
    <phoneticPr fontId="11"/>
  </si>
  <si>
    <t>＊２　メタン、水素などシースガスと同時に混合したガス。</t>
    <phoneticPr fontId="11"/>
  </si>
  <si>
    <t>＊３　パイロ処理など。</t>
    <phoneticPr fontId="11"/>
  </si>
  <si>
    <t>＊４　化学修飾剤を添加した場合は種類を記入。</t>
    <phoneticPr fontId="11"/>
  </si>
  <si>
    <t>＊５　D2、ｾﾞｰﾏﾝ、自己反転、Xe連続光など。</t>
    <phoneticPr fontId="11"/>
  </si>
  <si>
    <t>＊６　Blank を測定した場合は、Blank も含める。</t>
    <phoneticPr fontId="11"/>
  </si>
  <si>
    <t>＊７　検量線法、マトリックスマッチングによる検量線法、標準添加法など。</t>
    <phoneticPr fontId="11"/>
  </si>
  <si>
    <t>＊１　メーカー、型番、方式（シーケンシャル・マルチ・その他）を記入。</t>
    <phoneticPr fontId="11"/>
  </si>
  <si>
    <t>＊２　軸方向測光の場合は「軸方向」と記入してください。</t>
    <phoneticPr fontId="11"/>
  </si>
  <si>
    <t>＊７　内部標準測定を行った場合は、下表にも記入してください。</t>
    <phoneticPr fontId="11"/>
  </si>
  <si>
    <t>＊６　検量線法、標準添加法、内部標準法など。</t>
    <phoneticPr fontId="11"/>
  </si>
  <si>
    <t>＊５　有・無を記入（詳細はフローシートに記載してください）。</t>
    <phoneticPr fontId="11"/>
  </si>
  <si>
    <t>＊４　有（両側・片側など）・無を記入。</t>
    <phoneticPr fontId="11"/>
  </si>
  <si>
    <t>＊３　材質ではなく、同軸型、クロスフロー型、超音波などの別を記入。</t>
    <phoneticPr fontId="11"/>
  </si>
  <si>
    <t>＊１　メーカー、型番、方式（四重極型、磁場型、飛行時間型）を記入。</t>
    <phoneticPr fontId="11"/>
  </si>
  <si>
    <t>＊２　検量線法、内部標準法、標準添加法など。</t>
    <phoneticPr fontId="11"/>
  </si>
  <si>
    <t>＊３　内部標準測定を行った場合は、下表にも記入してください。</t>
    <phoneticPr fontId="11"/>
  </si>
  <si>
    <t>＊２　空気、真空、ヘリウムなど。</t>
    <phoneticPr fontId="11"/>
  </si>
  <si>
    <t>＊３　ＲＩを使用した場合は線源。</t>
    <phoneticPr fontId="11"/>
  </si>
  <si>
    <t>＊４　定時法では時間、定計数法では計数値。</t>
    <phoneticPr fontId="11"/>
  </si>
  <si>
    <t>繰り返し実験の時の体積を全て記載する。</t>
    <rPh sb="14" eb="16">
      <t>キサイ</t>
    </rPh>
    <phoneticPr fontId="11"/>
  </si>
  <si>
    <t>＊１　0.1 ｇの桁まで記入。</t>
    <rPh sb="9" eb="10">
      <t>ケタ</t>
    </rPh>
    <rPh sb="13" eb="14">
      <t>ニュウ</t>
    </rPh>
    <phoneticPr fontId="11"/>
  </si>
  <si>
    <t>＊３　ろ液中のけい素を回収した場合は方法を記入。</t>
    <rPh sb="4" eb="5">
      <t>エキ</t>
    </rPh>
    <rPh sb="5" eb="6">
      <t>チュウ</t>
    </rPh>
    <rPh sb="9" eb="10">
      <t>ソ</t>
    </rPh>
    <rPh sb="11" eb="13">
      <t>カイシュウ</t>
    </rPh>
    <rPh sb="15" eb="17">
      <t>バアイ</t>
    </rPh>
    <rPh sb="18" eb="19">
      <t>ホウ</t>
    </rPh>
    <rPh sb="19" eb="20">
      <t>ホウ</t>
    </rPh>
    <rPh sb="21" eb="22">
      <t>キ</t>
    </rPh>
    <rPh sb="22" eb="23">
      <t>ニュウ</t>
    </rPh>
    <phoneticPr fontId="11"/>
  </si>
  <si>
    <t>＊４　ろ液中のけい素を測定した場合は方法を記入。</t>
    <rPh sb="4" eb="5">
      <t>エキ</t>
    </rPh>
    <rPh sb="5" eb="6">
      <t>チュウ</t>
    </rPh>
    <rPh sb="9" eb="10">
      <t>ソ</t>
    </rPh>
    <rPh sb="11" eb="13">
      <t>ソクテイ</t>
    </rPh>
    <rPh sb="15" eb="17">
      <t>バアイ</t>
    </rPh>
    <rPh sb="18" eb="20">
      <t>ホウホウ</t>
    </rPh>
    <rPh sb="21" eb="22">
      <t>キ</t>
    </rPh>
    <rPh sb="22" eb="23">
      <t>ニュウ</t>
    </rPh>
    <phoneticPr fontId="11"/>
  </si>
  <si>
    <t>＊５　電気炉、ガスバーナーなど加熱方法を記入。</t>
    <rPh sb="3" eb="6">
      <t>デンキロ</t>
    </rPh>
    <rPh sb="15" eb="17">
      <t>カネツ</t>
    </rPh>
    <rPh sb="17" eb="19">
      <t>ホウホウ</t>
    </rPh>
    <rPh sb="20" eb="21">
      <t>キ</t>
    </rPh>
    <rPh sb="21" eb="22">
      <t>ニュウ</t>
    </rPh>
    <phoneticPr fontId="11"/>
  </si>
  <si>
    <t>＊６　シリカゲル、酸化りん (V) など種類を記入。</t>
    <rPh sb="9" eb="10">
      <t>サン</t>
    </rPh>
    <rPh sb="10" eb="11">
      <t>カ</t>
    </rPh>
    <rPh sb="20" eb="22">
      <t>シュルイ</t>
    </rPh>
    <rPh sb="23" eb="24">
      <t>キ</t>
    </rPh>
    <rPh sb="24" eb="25">
      <t>ニュウ</t>
    </rPh>
    <phoneticPr fontId="11"/>
  </si>
  <si>
    <t>標準液について、次の3つのケースに分類して記入する。</t>
    <phoneticPr fontId="11"/>
  </si>
  <si>
    <t>＊２　過塩素酸脱水、EO凝集沈殿など方法を記入。</t>
    <rPh sb="3" eb="4">
      <t>カ</t>
    </rPh>
    <rPh sb="4" eb="6">
      <t>エンソ</t>
    </rPh>
    <rPh sb="6" eb="7">
      <t>サン</t>
    </rPh>
    <rPh sb="7" eb="9">
      <t>ダッスイ</t>
    </rPh>
    <rPh sb="12" eb="14">
      <t>ギョウシュウ</t>
    </rPh>
    <rPh sb="14" eb="16">
      <t>チンデン</t>
    </rPh>
    <rPh sb="18" eb="20">
      <t>ホウホウ</t>
    </rPh>
    <rPh sb="21" eb="22">
      <t>キ</t>
    </rPh>
    <rPh sb="22" eb="23">
      <t>ニュウ</t>
    </rPh>
    <phoneticPr fontId="11"/>
  </si>
  <si>
    <t>＊５　検量線法、FP法等、採用した定量法の欄にご記入ください。</t>
    <phoneticPr fontId="11"/>
  </si>
  <si>
    <t>平形はかり瓶</t>
    <phoneticPr fontId="11"/>
  </si>
  <si>
    <t>5 g</t>
    <phoneticPr fontId="11"/>
  </si>
  <si>
    <t>＊４　指定条件以外の場合には、修正して記入。</t>
    <phoneticPr fontId="11"/>
  </si>
  <si>
    <t>乾燥温度（℃）　＊４</t>
    <rPh sb="0" eb="2">
      <t>カンソウ</t>
    </rPh>
    <rPh sb="2" eb="4">
      <t>オンド</t>
    </rPh>
    <phoneticPr fontId="11"/>
  </si>
  <si>
    <t>乾燥時間（分）　＊４</t>
    <rPh sb="0" eb="2">
      <t>カンソウ</t>
    </rPh>
    <rPh sb="2" eb="4">
      <t>ジカン</t>
    </rPh>
    <rPh sb="5" eb="6">
      <t>フン</t>
    </rPh>
    <phoneticPr fontId="11"/>
  </si>
  <si>
    <t>＊５　シリカゲル、酸化りん (V) など種類を記入。</t>
    <rPh sb="9" eb="10">
      <t>サン</t>
    </rPh>
    <rPh sb="10" eb="11">
      <t>カ</t>
    </rPh>
    <rPh sb="20" eb="22">
      <t>シュルイ</t>
    </rPh>
    <rPh sb="23" eb="24">
      <t>キ</t>
    </rPh>
    <rPh sb="24" eb="25">
      <t>ニュウ</t>
    </rPh>
    <phoneticPr fontId="11"/>
  </si>
  <si>
    <t>＊６　放冷時のふたの有無を記入。</t>
    <rPh sb="3" eb="5">
      <t>ホウレイ</t>
    </rPh>
    <rPh sb="5" eb="6">
      <t>ジ</t>
    </rPh>
    <rPh sb="10" eb="12">
      <t>ウム</t>
    </rPh>
    <rPh sb="13" eb="14">
      <t>キ</t>
    </rPh>
    <rPh sb="14" eb="15">
      <t>ニュウ</t>
    </rPh>
    <phoneticPr fontId="11"/>
  </si>
  <si>
    <t>乾燥剤　＊５</t>
    <rPh sb="0" eb="3">
      <t>カンソウザイ</t>
    </rPh>
    <phoneticPr fontId="11"/>
  </si>
  <si>
    <t>120分</t>
    <phoneticPr fontId="11"/>
  </si>
  <si>
    <t>ふたの有無　＊７</t>
    <rPh sb="3" eb="5">
      <t>ウム</t>
    </rPh>
    <phoneticPr fontId="11"/>
  </si>
  <si>
    <t>強熱回数　＊８</t>
    <rPh sb="0" eb="1">
      <t>キョウ</t>
    </rPh>
    <rPh sb="1" eb="2">
      <t>ネツ</t>
    </rPh>
    <rPh sb="2" eb="4">
      <t>カイスウ</t>
    </rPh>
    <phoneticPr fontId="11"/>
  </si>
  <si>
    <t>ほうけい酸ガラス</t>
    <rPh sb="4" eb="5">
      <t>サン</t>
    </rPh>
    <phoneticPr fontId="11"/>
  </si>
  <si>
    <t>＊３　ほうけい酸ガラス、磁製など材質を記入。</t>
    <rPh sb="7" eb="8">
      <t>サン</t>
    </rPh>
    <rPh sb="12" eb="13">
      <t>ジ</t>
    </rPh>
    <rPh sb="13" eb="14">
      <t>セイ</t>
    </rPh>
    <rPh sb="16" eb="18">
      <t>ザイシツ</t>
    </rPh>
    <rPh sb="19" eb="20">
      <t>キ</t>
    </rPh>
    <rPh sb="20" eb="21">
      <t>ニュウ</t>
    </rPh>
    <phoneticPr fontId="11"/>
  </si>
  <si>
    <t>＊２　平形はかり瓶、シャーレなど種類を記入。</t>
    <rPh sb="16" eb="18">
      <t>シュルイ</t>
    </rPh>
    <rPh sb="19" eb="20">
      <t>キ</t>
    </rPh>
    <rPh sb="20" eb="21">
      <t>ニュウ</t>
    </rPh>
    <phoneticPr fontId="11"/>
  </si>
  <si>
    <t>50 mL</t>
    <phoneticPr fontId="11"/>
  </si>
  <si>
    <t>3回</t>
    <rPh sb="1" eb="2">
      <t>カイ</t>
    </rPh>
    <phoneticPr fontId="11"/>
  </si>
  <si>
    <t>※JIS M 8853で指定される条件に従い、1025 ℃、60分間強熱すること。</t>
    <rPh sb="12" eb="14">
      <t>シテイ</t>
    </rPh>
    <rPh sb="17" eb="19">
      <t>ジョウケン</t>
    </rPh>
    <rPh sb="20" eb="21">
      <t>シタガ</t>
    </rPh>
    <rPh sb="32" eb="33">
      <t>フン</t>
    </rPh>
    <rPh sb="33" eb="34">
      <t>アイダ</t>
    </rPh>
    <rPh sb="34" eb="36">
      <t>キョウネツ</t>
    </rPh>
    <phoneticPr fontId="11"/>
  </si>
  <si>
    <t>※温度、時間以外の諸条件を下に記入すること。</t>
    <rPh sb="1" eb="3">
      <t>オンド</t>
    </rPh>
    <rPh sb="4" eb="6">
      <t>ジカン</t>
    </rPh>
    <rPh sb="6" eb="8">
      <t>イガイ</t>
    </rPh>
    <rPh sb="9" eb="12">
      <t>ショジョウケン</t>
    </rPh>
    <rPh sb="13" eb="14">
      <t>シタ</t>
    </rPh>
    <rPh sb="15" eb="17">
      <t>キニュウ</t>
    </rPh>
    <phoneticPr fontId="11"/>
  </si>
  <si>
    <t>※JIS M 8853で指定される条件に従い、110 ℃、2時間乾燥すること。</t>
    <rPh sb="30" eb="32">
      <t>ジカン</t>
    </rPh>
    <rPh sb="32" eb="34">
      <t>カンソウ</t>
    </rPh>
    <phoneticPr fontId="11"/>
  </si>
  <si>
    <t>容器容量（mL）</t>
    <rPh sb="0" eb="2">
      <t>ヨウキ</t>
    </rPh>
    <rPh sb="2" eb="4">
      <t>ヨウリョウ</t>
    </rPh>
    <phoneticPr fontId="11"/>
  </si>
  <si>
    <t>るつぼ容量（mL）</t>
    <rPh sb="3" eb="5">
      <t>ヨウリョウ</t>
    </rPh>
    <phoneticPr fontId="11"/>
  </si>
  <si>
    <r>
      <t>「第63回分析技術共同研究【無機分析：ペタライト】の報告書について」をよく読んで、記入ミスの無いように十分注意してください。
値は</t>
    </r>
    <r>
      <rPr>
        <b/>
        <sz val="14"/>
        <color indexed="10"/>
        <rFont val="ＭＳ Ｐゴシック"/>
        <family val="3"/>
        <charset val="128"/>
      </rPr>
      <t>元素としてではなく、分析成分欄に記載の「酸化物換算」</t>
    </r>
    <r>
      <rPr>
        <sz val="14"/>
        <color indexed="10"/>
        <rFont val="ＭＳ Ｐゴシック"/>
        <family val="3"/>
        <charset val="128"/>
      </rPr>
      <t>で報告すること。</t>
    </r>
    <rPh sb="63" eb="64">
      <t>チ</t>
    </rPh>
    <rPh sb="65" eb="67">
      <t>ゲンソ</t>
    </rPh>
    <rPh sb="75" eb="77">
      <t>ブンセキ</t>
    </rPh>
    <rPh sb="77" eb="79">
      <t>セイブン</t>
    </rPh>
    <rPh sb="79" eb="80">
      <t>ラン</t>
    </rPh>
    <rPh sb="81" eb="83">
      <t>キサイ</t>
    </rPh>
    <rPh sb="85" eb="87">
      <t>サンカ</t>
    </rPh>
    <rPh sb="87" eb="88">
      <t>ブツ</t>
    </rPh>
    <rPh sb="88" eb="90">
      <t>カンサン</t>
    </rPh>
    <rPh sb="92" eb="94">
      <t>ホウコク</t>
    </rPh>
    <phoneticPr fontId="11"/>
  </si>
  <si>
    <t>値は元素としてではなく、分析成分欄に記載の「酸化物換算」で報告すること。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</si>
</sst>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9" x14ac:knownFonts="1">
    <font>
      <sz val="11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Symbol"/>
      <family val="1"/>
      <charset val="2"/>
    </font>
    <font>
      <u/>
      <sz val="11"/>
      <color theme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52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/>
    <xf numFmtId="0" fontId="0" fillId="0" borderId="12" xfId="0" applyBorder="1"/>
    <xf numFmtId="0" fontId="0" fillId="0" borderId="13" xfId="0" applyFont="1" applyBorder="1" applyAlignment="1">
      <alignment vertical="center"/>
    </xf>
    <xf numFmtId="0" fontId="0" fillId="0" borderId="0" xfId="0" applyProtection="1"/>
    <xf numFmtId="49" fontId="0" fillId="0" borderId="14" xfId="0" applyNumberFormat="1" applyBorder="1" applyProtection="1"/>
    <xf numFmtId="49" fontId="0" fillId="0" borderId="0" xfId="0" applyNumberForma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5" xfId="0" applyBorder="1" applyProtection="1"/>
    <xf numFmtId="49" fontId="0" fillId="0" borderId="0" xfId="0" applyNumberFormat="1" applyBorder="1" applyProtection="1"/>
    <xf numFmtId="49" fontId="0" fillId="0" borderId="0" xfId="0" applyNumberFormat="1" applyBorder="1" applyAlignment="1" applyProtection="1"/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right" vertical="center" shrinkToFit="1"/>
    </xf>
    <xf numFmtId="49" fontId="0" fillId="0" borderId="0" xfId="0" applyNumberFormat="1" applyBorder="1" applyAlignment="1" applyProtection="1">
      <alignment horizontal="center" vertical="center" wrapText="1" shrinkToFit="1"/>
    </xf>
    <xf numFmtId="0" fontId="0" fillId="0" borderId="0" xfId="0" applyFill="1" applyBorder="1" applyProtection="1"/>
    <xf numFmtId="0" fontId="0" fillId="0" borderId="0" xfId="0" applyNumberFormat="1" applyFill="1" applyBorder="1" applyProtection="1"/>
    <xf numFmtId="49" fontId="0" fillId="0" borderId="0" xfId="0" applyNumberFormat="1" applyFill="1" applyBorder="1" applyProtection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/>
    <xf numFmtId="0" fontId="0" fillId="0" borderId="14" xfId="0" applyBorder="1"/>
    <xf numFmtId="56" fontId="0" fillId="0" borderId="0" xfId="0" applyNumberFormat="1" applyFont="1"/>
    <xf numFmtId="0" fontId="0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3" fillId="0" borderId="0" xfId="0" quotePrefix="1" applyFont="1" applyProtection="1"/>
    <xf numFmtId="49" fontId="0" fillId="0" borderId="18" xfId="0" applyNumberFormat="1" applyFont="1" applyBorder="1" applyAlignment="1" applyProtection="1">
      <alignment horizontal="center" vertical="center" shrinkToFit="1"/>
    </xf>
    <xf numFmtId="0" fontId="0" fillId="26" borderId="21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0" xfId="0" applyFont="1" applyBorder="1" applyAlignment="1" applyProtection="1">
      <alignment vertical="center"/>
    </xf>
    <xf numFmtId="49" fontId="0" fillId="0" borderId="16" xfId="0" applyNumberFormat="1" applyBorder="1" applyAlignment="1"/>
    <xf numFmtId="0" fontId="0" fillId="0" borderId="11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ill="1" applyProtection="1"/>
    <xf numFmtId="0" fontId="5" fillId="0" borderId="16" xfId="0" applyNumberFormat="1" applyFont="1" applyBorder="1" applyAlignment="1" applyProtection="1">
      <alignment horizontal="right" vertical="center" shrinkToFit="1"/>
    </xf>
    <xf numFmtId="0" fontId="0" fillId="0" borderId="0" xfId="0" applyAlignment="1" applyProtection="1"/>
    <xf numFmtId="49" fontId="0" fillId="28" borderId="16" xfId="0" applyNumberFormat="1" applyFill="1" applyBorder="1" applyAlignment="1" applyProtection="1">
      <alignment horizontal="right" vertical="center" wrapText="1"/>
    </xf>
    <xf numFmtId="49" fontId="0" fillId="29" borderId="40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right"/>
    </xf>
    <xf numFmtId="0" fontId="0" fillId="0" borderId="12" xfId="0" applyBorder="1" applyAlignment="1" applyProtection="1">
      <alignment horizontal="right" vertical="center"/>
    </xf>
    <xf numFmtId="0" fontId="0" fillId="0" borderId="12" xfId="0" applyBorder="1" applyProtection="1"/>
    <xf numFmtId="0" fontId="0" fillId="0" borderId="21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21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1" xfId="0" applyBorder="1" applyProtection="1"/>
    <xf numFmtId="0" fontId="0" fillId="0" borderId="16" xfId="0" applyBorder="1" applyProtection="1"/>
    <xf numFmtId="0" fontId="0" fillId="0" borderId="16" xfId="0" applyBorder="1" applyAlignment="1" applyProtection="1">
      <alignment horizontal="center" vertical="center"/>
    </xf>
    <xf numFmtId="0" fontId="0" fillId="0" borderId="17" xfId="0" applyBorder="1" applyProtection="1"/>
    <xf numFmtId="0" fontId="0" fillId="0" borderId="21" xfId="0" applyBorder="1" applyAlignment="1" applyProtection="1">
      <alignment vertical="center"/>
    </xf>
    <xf numFmtId="49" fontId="0" fillId="0" borderId="17" xfId="0" applyNumberFormat="1" applyBorder="1" applyAlignment="1" applyProtection="1">
      <alignment vertical="center"/>
    </xf>
    <xf numFmtId="0" fontId="0" fillId="0" borderId="12" xfId="0" applyFont="1" applyBorder="1" applyAlignment="1" applyProtection="1">
      <alignment horizontal="right" vertical="center" shrinkToFit="1"/>
    </xf>
    <xf numFmtId="0" fontId="0" fillId="0" borderId="12" xfId="0" applyBorder="1" applyAlignment="1" applyProtection="1">
      <alignment vertical="center" shrinkToFit="1"/>
    </xf>
    <xf numFmtId="49" fontId="0" fillId="30" borderId="0" xfId="0" applyNumberFormat="1" applyFill="1" applyProtection="1"/>
    <xf numFmtId="0" fontId="0" fillId="30" borderId="0" xfId="0" applyFill="1" applyProtection="1"/>
    <xf numFmtId="0" fontId="0" fillId="31" borderId="0" xfId="0" applyFill="1" applyProtection="1"/>
    <xf numFmtId="0" fontId="0" fillId="31" borderId="0" xfId="0" applyNumberFormat="1" applyFill="1" applyBorder="1" applyProtection="1"/>
    <xf numFmtId="0" fontId="0" fillId="27" borderId="49" xfId="0" applyNumberFormat="1" applyFill="1" applyBorder="1" applyProtection="1"/>
    <xf numFmtId="14" fontId="0" fillId="27" borderId="38" xfId="0" applyNumberFormat="1" applyFill="1" applyBorder="1" applyProtection="1"/>
    <xf numFmtId="0" fontId="0" fillId="27" borderId="38" xfId="0" applyNumberFormat="1" applyFill="1" applyBorder="1" applyProtection="1"/>
    <xf numFmtId="0" fontId="0" fillId="27" borderId="38" xfId="0" applyNumberFormat="1" applyFill="1" applyBorder="1" applyAlignment="1" applyProtection="1">
      <alignment horizontal="right"/>
    </xf>
    <xf numFmtId="0" fontId="0" fillId="27" borderId="43" xfId="0" applyNumberFormat="1" applyFill="1" applyBorder="1" applyProtection="1"/>
    <xf numFmtId="0" fontId="0" fillId="27" borderId="50" xfId="0" applyNumberFormat="1" applyFill="1" applyBorder="1" applyProtection="1"/>
    <xf numFmtId="14" fontId="0" fillId="27" borderId="44" xfId="0" applyNumberFormat="1" applyFill="1" applyBorder="1" applyProtection="1"/>
    <xf numFmtId="0" fontId="0" fillId="27" borderId="44" xfId="0" applyNumberFormat="1" applyFill="1" applyBorder="1" applyProtection="1"/>
    <xf numFmtId="0" fontId="0" fillId="27" borderId="44" xfId="0" applyNumberFormat="1" applyFill="1" applyBorder="1" applyAlignment="1" applyProtection="1">
      <alignment horizontal="right"/>
    </xf>
    <xf numFmtId="0" fontId="0" fillId="27" borderId="45" xfId="0" applyNumberFormat="1" applyFill="1" applyBorder="1" applyProtection="1"/>
    <xf numFmtId="0" fontId="0" fillId="0" borderId="21" xfId="0" applyBorder="1" applyAlignment="1" applyProtection="1"/>
    <xf numFmtId="0" fontId="0" fillId="0" borderId="52" xfId="0" applyBorder="1" applyAlignment="1" applyProtection="1">
      <alignment horizontal="center" vertical="center"/>
    </xf>
    <xf numFmtId="49" fontId="0" fillId="28" borderId="53" xfId="0" applyNumberFormat="1" applyFill="1" applyBorder="1" applyAlignment="1" applyProtection="1">
      <alignment horizontal="right" vertical="center" wrapText="1"/>
    </xf>
    <xf numFmtId="0" fontId="5" fillId="0" borderId="53" xfId="0" applyNumberFormat="1" applyFont="1" applyBorder="1" applyAlignment="1" applyProtection="1">
      <alignment horizontal="right" vertical="center" shrinkToFit="1"/>
    </xf>
    <xf numFmtId="0" fontId="0" fillId="0" borderId="51" xfId="0" applyBorder="1" applyProtection="1"/>
    <xf numFmtId="0" fontId="5" fillId="0" borderId="20" xfId="0" applyNumberFormat="1" applyFont="1" applyBorder="1" applyAlignment="1" applyProtection="1">
      <alignment horizontal="right" vertical="center"/>
      <protection locked="0"/>
    </xf>
    <xf numFmtId="14" fontId="0" fillId="30" borderId="0" xfId="0" applyNumberFormat="1" applyFill="1" applyProtection="1"/>
    <xf numFmtId="0" fontId="0" fillId="27" borderId="48" xfId="0" applyNumberFormat="1" applyFill="1" applyBorder="1" applyAlignment="1" applyProtection="1">
      <alignment shrinkToFit="1"/>
    </xf>
    <xf numFmtId="14" fontId="0" fillId="27" borderId="41" xfId="0" applyNumberFormat="1" applyFill="1" applyBorder="1" applyAlignment="1" applyProtection="1">
      <alignment shrinkToFit="1"/>
    </xf>
    <xf numFmtId="0" fontId="0" fillId="27" borderId="41" xfId="0" applyNumberFormat="1" applyFill="1" applyBorder="1" applyAlignment="1" applyProtection="1">
      <alignment shrinkToFit="1"/>
    </xf>
    <xf numFmtId="0" fontId="0" fillId="27" borderId="41" xfId="0" applyNumberFormat="1" applyFill="1" applyBorder="1" applyAlignment="1" applyProtection="1">
      <alignment horizontal="right" shrinkToFit="1"/>
    </xf>
    <xf numFmtId="0" fontId="0" fillId="27" borderId="42" xfId="0" applyNumberFormat="1" applyFill="1" applyBorder="1" applyAlignment="1" applyProtection="1">
      <alignment shrinkToFit="1"/>
    </xf>
    <xf numFmtId="0" fontId="0" fillId="30" borderId="0" xfId="0" applyNumberFormat="1" applyFill="1" applyProtection="1"/>
    <xf numFmtId="0" fontId="0" fillId="0" borderId="0" xfId="0"/>
    <xf numFmtId="49" fontId="0" fillId="0" borderId="21" xfId="0" applyNumberFormat="1" applyBorder="1" applyAlignment="1" applyProtection="1">
      <protection locked="0"/>
    </xf>
    <xf numFmtId="49" fontId="0" fillId="0" borderId="21" xfId="0" applyNumberFormat="1" applyBorder="1" applyAlignment="1"/>
    <xf numFmtId="0" fontId="0" fillId="0" borderId="0" xfId="0" applyBorder="1" applyAlignment="1"/>
    <xf numFmtId="0" fontId="0" fillId="32" borderId="0" xfId="0" applyFill="1" applyAlignment="1">
      <alignment vertical="center"/>
    </xf>
    <xf numFmtId="0" fontId="0" fillId="0" borderId="54" xfId="0" applyBorder="1" applyAlignment="1">
      <alignment horizontal="left" vertical="center"/>
    </xf>
    <xf numFmtId="0" fontId="0" fillId="32" borderId="56" xfId="0" applyFont="1" applyFill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32" borderId="58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0" fontId="0" fillId="27" borderId="38" xfId="0" applyNumberFormat="1" applyFill="1" applyBorder="1" applyAlignment="1" applyProtection="1">
      <alignment horizontal="left"/>
    </xf>
    <xf numFmtId="0" fontId="0" fillId="0" borderId="66" xfId="0" applyBorder="1" applyProtection="1"/>
    <xf numFmtId="0" fontId="0" fillId="0" borderId="67" xfId="0" applyBorder="1" applyProtection="1"/>
    <xf numFmtId="0" fontId="0" fillId="0" borderId="68" xfId="0" applyBorder="1" applyProtection="1"/>
    <xf numFmtId="0" fontId="0" fillId="0" borderId="69" xfId="0" applyBorder="1" applyProtection="1"/>
    <xf numFmtId="0" fontId="0" fillId="0" borderId="70" xfId="0" applyBorder="1" applyProtection="1"/>
    <xf numFmtId="0" fontId="0" fillId="0" borderId="70" xfId="0" applyNumberFormat="1" applyBorder="1" applyAlignment="1" applyProtection="1"/>
    <xf numFmtId="0" fontId="13" fillId="0" borderId="70" xfId="0" quotePrefix="1" applyFont="1" applyBorder="1" applyProtection="1"/>
    <xf numFmtId="0" fontId="0" fillId="0" borderId="71" xfId="0" applyBorder="1" applyProtection="1"/>
    <xf numFmtId="0" fontId="0" fillId="0" borderId="72" xfId="0" applyBorder="1" applyAlignment="1" applyProtection="1">
      <alignment horizontal="center" vertical="center"/>
    </xf>
    <xf numFmtId="14" fontId="0" fillId="0" borderId="72" xfId="0" applyNumberFormat="1" applyBorder="1" applyAlignment="1" applyProtection="1">
      <alignment horizontal="center" vertical="center" wrapText="1"/>
    </xf>
    <xf numFmtId="49" fontId="0" fillId="0" borderId="72" xfId="0" applyNumberFormat="1" applyBorder="1" applyAlignment="1" applyProtection="1">
      <alignment horizontal="center" vertical="center" wrapText="1"/>
    </xf>
    <xf numFmtId="0" fontId="0" fillId="0" borderId="72" xfId="0" applyBorder="1" applyProtection="1"/>
    <xf numFmtId="0" fontId="5" fillId="0" borderId="72" xfId="0" applyNumberFormat="1" applyFont="1" applyBorder="1" applyAlignment="1" applyProtection="1">
      <alignment horizontal="right" vertical="center" shrinkToFit="1"/>
    </xf>
    <xf numFmtId="49" fontId="0" fillId="0" borderId="72" xfId="0" applyNumberFormat="1" applyBorder="1" applyAlignment="1" applyProtection="1">
      <alignment horizontal="center" vertical="center" wrapText="1" shrinkToFit="1"/>
    </xf>
    <xf numFmtId="0" fontId="13" fillId="0" borderId="73" xfId="0" quotePrefix="1" applyFont="1" applyBorder="1" applyProtection="1"/>
    <xf numFmtId="49" fontId="0" fillId="0" borderId="12" xfId="0" applyNumberFormat="1" applyBorder="1" applyAlignment="1" applyProtection="1">
      <protection locked="0"/>
    </xf>
    <xf numFmtId="0" fontId="0" fillId="0" borderId="16" xfId="0" applyBorder="1"/>
    <xf numFmtId="49" fontId="0" fillId="0" borderId="12" xfId="0" applyNumberFormat="1" applyBorder="1" applyAlignment="1"/>
    <xf numFmtId="0" fontId="0" fillId="0" borderId="77" xfId="0" applyBorder="1" applyAlignment="1">
      <alignment horizontal="left" vertical="center"/>
    </xf>
    <xf numFmtId="0" fontId="0" fillId="0" borderId="60" xfId="0" applyBorder="1" applyAlignment="1">
      <alignment horizontal="left" vertical="center" shrinkToFit="1"/>
    </xf>
    <xf numFmtId="0" fontId="0" fillId="32" borderId="59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5" xfId="0" applyBorder="1" applyAlignment="1">
      <alignment vertical="center"/>
    </xf>
    <xf numFmtId="0" fontId="29" fillId="0" borderId="0" xfId="0" applyFont="1" applyAlignment="1" applyProtection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27" borderId="38" xfId="0" applyNumberFormat="1" applyFill="1" applyBorder="1" applyProtection="1"/>
    <xf numFmtId="0" fontId="0" fillId="0" borderId="92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24" borderId="103" xfId="0" applyFont="1" applyFill="1" applyBorder="1" applyAlignment="1">
      <alignment horizontal="left" vertical="center"/>
    </xf>
    <xf numFmtId="0" fontId="9" fillId="24" borderId="104" xfId="0" applyFont="1" applyFill="1" applyBorder="1" applyAlignment="1">
      <alignment horizontal="left" vertical="center"/>
    </xf>
    <xf numFmtId="0" fontId="0" fillId="24" borderId="107" xfId="0" applyFont="1" applyFill="1" applyBorder="1" applyAlignment="1">
      <alignment horizontal="left" vertical="center"/>
    </xf>
    <xf numFmtId="0" fontId="9" fillId="24" borderId="108" xfId="0" applyFont="1" applyFill="1" applyBorder="1" applyAlignment="1">
      <alignment horizontal="left" vertical="center"/>
    </xf>
    <xf numFmtId="0" fontId="0" fillId="25" borderId="103" xfId="0" applyFont="1" applyFill="1" applyBorder="1" applyAlignment="1">
      <alignment horizontal="left" vertical="center"/>
    </xf>
    <xf numFmtId="0" fontId="9" fillId="25" borderId="104" xfId="0" applyFont="1" applyFill="1" applyBorder="1" applyAlignment="1">
      <alignment horizontal="left" vertical="center"/>
    </xf>
    <xf numFmtId="0" fontId="0" fillId="25" borderId="107" xfId="0" applyFont="1" applyFill="1" applyBorder="1" applyAlignment="1">
      <alignment horizontal="left" vertical="center"/>
    </xf>
    <xf numFmtId="0" fontId="9" fillId="25" borderId="108" xfId="0" applyFont="1" applyFill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/>
    <xf numFmtId="0" fontId="30" fillId="0" borderId="0" xfId="0" applyFont="1" applyBorder="1" applyAlignment="1">
      <alignment vertical="center" wrapText="1"/>
    </xf>
    <xf numFmtId="0" fontId="0" fillId="0" borderId="37" xfId="0" applyBorder="1"/>
    <xf numFmtId="0" fontId="0" fillId="0" borderId="30" xfId="0" applyFill="1" applyBorder="1"/>
    <xf numFmtId="0" fontId="0" fillId="26" borderId="101" xfId="0" applyFont="1" applyFill="1" applyBorder="1" applyAlignment="1">
      <alignment horizontal="center" vertical="center"/>
    </xf>
    <xf numFmtId="0" fontId="0" fillId="26" borderId="104" xfId="0" applyFont="1" applyFill="1" applyBorder="1" applyAlignment="1">
      <alignment vertical="center"/>
    </xf>
    <xf numFmtId="0" fontId="0" fillId="26" borderId="103" xfId="0" applyFont="1" applyFill="1" applyBorder="1" applyAlignment="1">
      <alignment vertical="center"/>
    </xf>
    <xf numFmtId="0" fontId="9" fillId="26" borderId="104" xfId="0" applyFont="1" applyFill="1" applyBorder="1" applyAlignment="1">
      <alignment vertical="center"/>
    </xf>
    <xf numFmtId="0" fontId="0" fillId="26" borderId="107" xfId="0" applyFont="1" applyFill="1" applyBorder="1" applyAlignment="1">
      <alignment vertical="center"/>
    </xf>
    <xf numFmtId="0" fontId="9" fillId="26" borderId="108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33" fillId="0" borderId="0" xfId="42" applyAlignment="1" applyProtection="1"/>
    <xf numFmtId="0" fontId="0" fillId="0" borderId="0" xfId="0" applyAlignment="1"/>
    <xf numFmtId="49" fontId="0" fillId="28" borderId="12" xfId="0" applyNumberForma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6" borderId="104" xfId="0" applyFill="1" applyBorder="1" applyAlignment="1">
      <alignment vertical="center"/>
    </xf>
    <xf numFmtId="0" fontId="0" fillId="0" borderId="87" xfId="0" applyBorder="1" applyAlignment="1" applyProtection="1">
      <alignment horizontal="center" vertical="center"/>
    </xf>
    <xf numFmtId="49" fontId="0" fillId="28" borderId="88" xfId="0" applyNumberFormat="1" applyFill="1" applyBorder="1" applyAlignment="1" applyProtection="1">
      <alignment horizontal="right" vertical="center" wrapText="1"/>
    </xf>
    <xf numFmtId="0" fontId="5" fillId="0" borderId="88" xfId="0" applyNumberFormat="1" applyFont="1" applyBorder="1" applyAlignment="1" applyProtection="1">
      <alignment horizontal="right" vertical="center" shrinkToFit="1"/>
    </xf>
    <xf numFmtId="0" fontId="5" fillId="0" borderId="26" xfId="0" applyNumberFormat="1" applyFont="1" applyBorder="1" applyAlignment="1" applyProtection="1">
      <alignment horizontal="right" vertical="center" shrinkToFit="1"/>
    </xf>
    <xf numFmtId="0" fontId="0" fillId="0" borderId="32" xfId="0" applyBorder="1" applyAlignment="1" applyProtection="1">
      <alignment horizontal="center" vertical="center"/>
    </xf>
    <xf numFmtId="49" fontId="0" fillId="0" borderId="96" xfId="0" applyNumberFormat="1" applyFill="1" applyBorder="1" applyAlignment="1" applyProtection="1">
      <alignment horizontal="right" vertical="center" wrapText="1"/>
    </xf>
    <xf numFmtId="0" fontId="5" fillId="0" borderId="96" xfId="0" applyNumberFormat="1" applyFont="1" applyBorder="1" applyAlignment="1" applyProtection="1">
      <alignment horizontal="right" vertical="center" shrinkToFit="1"/>
    </xf>
    <xf numFmtId="0" fontId="0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0" fillId="0" borderId="11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3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1" xfId="0" applyFont="1" applyBorder="1" applyProtection="1"/>
    <xf numFmtId="0" fontId="0" fillId="0" borderId="11" xfId="0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6" xfId="0" applyBorder="1" applyProtection="1">
      <protection locked="0"/>
    </xf>
    <xf numFmtId="49" fontId="0" fillId="0" borderId="26" xfId="0" applyNumberFormat="1" applyFont="1" applyBorder="1" applyAlignment="1" applyProtection="1">
      <alignment vertical="center" wrapText="1" shrinkToFit="1"/>
    </xf>
    <xf numFmtId="49" fontId="0" fillId="0" borderId="27" xfId="0" applyNumberFormat="1" applyFont="1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right"/>
      <protection locked="0"/>
    </xf>
    <xf numFmtId="0" fontId="0" fillId="0" borderId="36" xfId="0" applyFont="1" applyBorder="1" applyAlignment="1" applyProtection="1">
      <alignment horizontal="right"/>
      <protection locked="0"/>
    </xf>
    <xf numFmtId="0" fontId="0" fillId="0" borderId="31" xfId="0" applyFont="1" applyBorder="1" applyAlignment="1" applyProtection="1">
      <alignment horizontal="right"/>
      <protection locked="0"/>
    </xf>
    <xf numFmtId="0" fontId="0" fillId="0" borderId="33" xfId="0" applyFont="1" applyBorder="1" applyAlignment="1" applyProtection="1">
      <alignment horizontal="right"/>
      <protection locked="0"/>
    </xf>
    <xf numFmtId="0" fontId="0" fillId="0" borderId="26" xfId="0" applyFont="1" applyBorder="1" applyAlignment="1" applyProtection="1">
      <alignment horizontal="right"/>
      <protection locked="0"/>
    </xf>
    <xf numFmtId="0" fontId="0" fillId="0" borderId="27" xfId="0" applyFont="1" applyBorder="1" applyAlignment="1" applyProtection="1">
      <alignment horizontal="right"/>
      <protection locked="0"/>
    </xf>
    <xf numFmtId="0" fontId="0" fillId="0" borderId="12" xfId="0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93" xfId="0" applyFont="1" applyBorder="1" applyAlignment="1" applyProtection="1">
      <alignment horizontal="center"/>
      <protection locked="0"/>
    </xf>
    <xf numFmtId="0" fontId="0" fillId="0" borderId="94" xfId="0" applyFont="1" applyBorder="1" applyAlignment="1" applyProtection="1">
      <alignment horizontal="center"/>
      <protection locked="0"/>
    </xf>
    <xf numFmtId="0" fontId="0" fillId="0" borderId="95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96" xfId="0" applyFont="1" applyBorder="1" applyAlignment="1" applyProtection="1">
      <alignment horizontal="center"/>
      <protection locked="0"/>
    </xf>
    <xf numFmtId="0" fontId="0" fillId="0" borderId="97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24" borderId="104" xfId="0" applyFill="1" applyBorder="1" applyAlignment="1" applyProtection="1">
      <alignment horizontal="left" vertical="center"/>
      <protection locked="0"/>
    </xf>
    <xf numFmtId="0" fontId="0" fillId="24" borderId="108" xfId="0" applyFill="1" applyBorder="1" applyAlignment="1" applyProtection="1">
      <alignment horizontal="left" vertical="center"/>
      <protection locked="0"/>
    </xf>
    <xf numFmtId="0" fontId="0" fillId="25" borderId="104" xfId="0" applyFill="1" applyBorder="1" applyAlignment="1" applyProtection="1">
      <alignment horizontal="left" vertical="center"/>
      <protection locked="0"/>
    </xf>
    <xf numFmtId="0" fontId="0" fillId="25" borderId="108" xfId="0" applyFill="1" applyBorder="1" applyAlignment="1" applyProtection="1">
      <alignment horizontal="left" vertical="center"/>
      <protection locked="0"/>
    </xf>
    <xf numFmtId="0" fontId="0" fillId="26" borderId="104" xfId="0" applyFill="1" applyBorder="1" applyAlignment="1" applyProtection="1">
      <alignment vertical="center"/>
      <protection locked="0"/>
    </xf>
    <xf numFmtId="0" fontId="7" fillId="26" borderId="104" xfId="0" applyFont="1" applyFill="1" applyBorder="1" applyAlignment="1" applyProtection="1">
      <alignment vertical="center"/>
      <protection locked="0"/>
    </xf>
    <xf numFmtId="0" fontId="0" fillId="26" borderId="108" xfId="0" applyFill="1" applyBorder="1" applyAlignment="1" applyProtection="1">
      <alignment vertical="center"/>
      <protection locked="0"/>
    </xf>
    <xf numFmtId="0" fontId="7" fillId="26" borderId="108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3" xfId="0" applyBorder="1" applyAlignment="1">
      <alignment horizontal="left" vertical="center"/>
    </xf>
    <xf numFmtId="0" fontId="0" fillId="0" borderId="96" xfId="0" applyBorder="1" applyAlignment="1">
      <alignment horizontal="left" vertical="center" shrinkToFit="1"/>
    </xf>
    <xf numFmtId="0" fontId="0" fillId="32" borderId="60" xfId="0" applyFont="1" applyFill="1" applyBorder="1" applyAlignment="1">
      <alignment vertical="center"/>
    </xf>
    <xf numFmtId="0" fontId="17" fillId="32" borderId="60" xfId="0" applyFont="1" applyFill="1" applyBorder="1" applyAlignment="1">
      <alignment vertical="center"/>
    </xf>
    <xf numFmtId="0" fontId="0" fillId="0" borderId="114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15" xfId="0" applyBorder="1" applyAlignment="1">
      <alignment vertical="center"/>
    </xf>
    <xf numFmtId="0" fontId="17" fillId="32" borderId="65" xfId="0" applyFont="1" applyFill="1" applyBorder="1" applyAlignment="1">
      <alignment vertical="center"/>
    </xf>
    <xf numFmtId="0" fontId="0" fillId="0" borderId="9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vertical="center"/>
    </xf>
    <xf numFmtId="0" fontId="0" fillId="0" borderId="60" xfId="0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17" fillId="32" borderId="59" xfId="0" applyFont="1" applyFill="1" applyBorder="1" applyAlignment="1">
      <alignment vertical="center"/>
    </xf>
    <xf numFmtId="0" fontId="0" fillId="0" borderId="114" xfId="0" applyBorder="1" applyAlignment="1">
      <alignment vertical="center"/>
    </xf>
    <xf numFmtId="0" fontId="17" fillId="32" borderId="64" xfId="0" applyFont="1" applyFill="1" applyBorder="1" applyAlignment="1">
      <alignment vertical="center"/>
    </xf>
    <xf numFmtId="0" fontId="0" fillId="32" borderId="55" xfId="0" applyFont="1" applyFill="1" applyBorder="1" applyAlignment="1">
      <alignment vertical="center"/>
    </xf>
    <xf numFmtId="14" fontId="0" fillId="0" borderId="26" xfId="0" applyNumberFormat="1" applyBorder="1" applyAlignment="1" applyProtection="1">
      <alignment horizontal="right" vertical="center" wrapText="1"/>
    </xf>
    <xf numFmtId="14" fontId="0" fillId="0" borderId="116" xfId="0" applyNumberFormat="1" applyBorder="1" applyAlignment="1" applyProtection="1">
      <alignment horizontal="right" vertical="center" wrapText="1"/>
      <protection locked="0"/>
    </xf>
    <xf numFmtId="0" fontId="0" fillId="0" borderId="0" xfId="0" applyNumberFormat="1" applyBorder="1" applyAlignment="1" applyProtection="1">
      <alignment vertical="center"/>
    </xf>
    <xf numFmtId="0" fontId="0" fillId="0" borderId="100" xfId="0" applyNumberFormat="1" applyBorder="1" applyAlignment="1" applyProtection="1">
      <alignment vertical="center" wrapText="1"/>
      <protection locked="0"/>
    </xf>
    <xf numFmtId="0" fontId="5" fillId="0" borderId="101" xfId="0" applyNumberFormat="1" applyFont="1" applyBorder="1" applyAlignment="1" applyProtection="1">
      <alignment horizontal="right" vertical="center"/>
      <protection locked="0"/>
    </xf>
    <xf numFmtId="0" fontId="5" fillId="0" borderId="102" xfId="0" applyNumberFormat="1" applyFont="1" applyBorder="1" applyAlignment="1" applyProtection="1">
      <alignment horizontal="right" vertical="center"/>
      <protection locked="0"/>
    </xf>
    <xf numFmtId="0" fontId="0" fillId="0" borderId="117" xfId="0" applyNumberFormat="1" applyBorder="1" applyAlignment="1" applyProtection="1">
      <alignment vertical="center" wrapText="1"/>
      <protection locked="0"/>
    </xf>
    <xf numFmtId="0" fontId="5" fillId="0" borderId="118" xfId="0" applyNumberFormat="1" applyFont="1" applyBorder="1" applyAlignment="1" applyProtection="1">
      <alignment horizontal="right" vertical="center"/>
      <protection locked="0"/>
    </xf>
    <xf numFmtId="0" fontId="0" fillId="0" borderId="103" xfId="0" applyNumberFormat="1" applyBorder="1" applyAlignment="1" applyProtection="1">
      <alignment vertical="center"/>
      <protection locked="0"/>
    </xf>
    <xf numFmtId="0" fontId="5" fillId="0" borderId="104" xfId="0" applyNumberFormat="1" applyFont="1" applyBorder="1" applyAlignment="1" applyProtection="1">
      <alignment horizontal="right" vertical="center" shrinkToFit="1"/>
      <protection locked="0"/>
    </xf>
    <xf numFmtId="0" fontId="5" fillId="0" borderId="105" xfId="0" applyNumberFormat="1" applyFont="1" applyBorder="1" applyAlignment="1" applyProtection="1">
      <alignment horizontal="right" vertical="center" shrinkToFit="1"/>
      <protection locked="0"/>
    </xf>
    <xf numFmtId="0" fontId="0" fillId="0" borderId="107" xfId="0" applyNumberFormat="1" applyBorder="1" applyAlignment="1" applyProtection="1">
      <alignment vertical="center"/>
      <protection locked="0"/>
    </xf>
    <xf numFmtId="0" fontId="5" fillId="0" borderId="108" xfId="0" applyNumberFormat="1" applyFont="1" applyBorder="1" applyAlignment="1" applyProtection="1">
      <alignment horizontal="right" vertical="center" shrinkToFit="1"/>
      <protection locked="0"/>
    </xf>
    <xf numFmtId="0" fontId="5" fillId="0" borderId="109" xfId="0" applyNumberFormat="1" applyFont="1" applyBorder="1" applyAlignment="1" applyProtection="1">
      <alignment horizontal="right" vertical="center" shrinkToFit="1"/>
      <protection locked="0"/>
    </xf>
    <xf numFmtId="49" fontId="0" fillId="0" borderId="100" xfId="0" applyNumberFormat="1" applyFont="1" applyBorder="1" applyAlignment="1" applyProtection="1">
      <alignment vertical="center" wrapText="1" shrinkToFit="1"/>
      <protection locked="0"/>
    </xf>
    <xf numFmtId="49" fontId="0" fillId="0" borderId="102" xfId="0" applyNumberFormat="1" applyFont="1" applyBorder="1" applyAlignment="1" applyProtection="1">
      <alignment vertical="center" wrapText="1"/>
      <protection locked="0"/>
    </xf>
    <xf numFmtId="49" fontId="0" fillId="0" borderId="117" xfId="0" applyNumberFormat="1" applyFont="1" applyBorder="1" applyAlignment="1" applyProtection="1">
      <alignment vertical="center" wrapText="1" shrinkToFit="1"/>
      <protection locked="0"/>
    </xf>
    <xf numFmtId="49" fontId="0" fillId="0" borderId="118" xfId="0" applyNumberFormat="1" applyFont="1" applyBorder="1" applyAlignment="1" applyProtection="1">
      <alignment vertical="center" wrapText="1"/>
      <protection locked="0"/>
    </xf>
    <xf numFmtId="49" fontId="0" fillId="0" borderId="103" xfId="0" applyNumberFormat="1" applyFont="1" applyBorder="1" applyAlignment="1" applyProtection="1">
      <alignment vertical="center" wrapText="1" shrinkToFit="1"/>
      <protection locked="0"/>
    </xf>
    <xf numFmtId="49" fontId="0" fillId="0" borderId="105" xfId="0" applyNumberFormat="1" applyFont="1" applyBorder="1" applyAlignment="1" applyProtection="1">
      <alignment vertical="center" wrapText="1"/>
      <protection locked="0"/>
    </xf>
    <xf numFmtId="49" fontId="0" fillId="0" borderId="107" xfId="0" applyNumberFormat="1" applyFont="1" applyBorder="1" applyAlignment="1" applyProtection="1">
      <alignment vertical="center" wrapText="1" shrinkToFit="1"/>
      <protection locked="0"/>
    </xf>
    <xf numFmtId="49" fontId="0" fillId="0" borderId="109" xfId="0" applyNumberFormat="1" applyFont="1" applyBorder="1" applyAlignment="1" applyProtection="1">
      <alignment vertical="center" wrapText="1"/>
      <protection locked="0"/>
    </xf>
    <xf numFmtId="0" fontId="38" fillId="0" borderId="0" xfId="0" applyFont="1" applyAlignment="1">
      <alignment vertical="center"/>
    </xf>
    <xf numFmtId="0" fontId="0" fillId="0" borderId="55" xfId="0" applyFont="1" applyBorder="1" applyAlignment="1" applyProtection="1">
      <alignment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0" fillId="33" borderId="59" xfId="0" applyFont="1" applyFill="1" applyBorder="1" applyAlignment="1" applyProtection="1">
      <alignment vertical="center"/>
      <protection locked="0"/>
    </xf>
    <xf numFmtId="0" fontId="17" fillId="33" borderId="59" xfId="0" applyFont="1" applyFill="1" applyBorder="1" applyAlignment="1" applyProtection="1">
      <alignment vertical="center"/>
      <protection locked="0"/>
    </xf>
    <xf numFmtId="0" fontId="17" fillId="33" borderId="64" xfId="0" applyFont="1" applyFill="1" applyBorder="1" applyAlignment="1" applyProtection="1">
      <alignment vertical="center"/>
      <protection locked="0"/>
    </xf>
    <xf numFmtId="14" fontId="0" fillId="0" borderId="111" xfId="0" applyNumberFormat="1" applyBorder="1" applyAlignment="1" applyProtection="1">
      <alignment horizontal="right" vertical="center" wrapText="1"/>
      <protection locked="0"/>
    </xf>
    <xf numFmtId="49" fontId="0" fillId="0" borderId="16" xfId="0" applyNumberFormat="1" applyBorder="1" applyAlignment="1" applyProtection="1">
      <protection locked="0"/>
    </xf>
    <xf numFmtId="0" fontId="0" fillId="0" borderId="64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33" borderId="59" xfId="0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 vertical="center"/>
    </xf>
    <xf numFmtId="0" fontId="0" fillId="32" borderId="65" xfId="0" applyFont="1" applyFill="1" applyBorder="1" applyAlignment="1">
      <alignment vertical="center"/>
    </xf>
    <xf numFmtId="0" fontId="12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Font="1" applyBorder="1" applyAlignment="1" applyProtection="1">
      <alignment horizontal="left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49" fontId="0" fillId="0" borderId="46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47" xfId="0" applyNumberForma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47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47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center" vertical="center"/>
    </xf>
    <xf numFmtId="14" fontId="0" fillId="0" borderId="74" xfId="0" applyNumberFormat="1" applyBorder="1" applyAlignment="1" applyProtection="1">
      <alignment horizontal="left" vertical="center"/>
      <protection locked="0"/>
    </xf>
    <xf numFmtId="14" fontId="0" fillId="0" borderId="75" xfId="0" applyNumberFormat="1" applyBorder="1" applyAlignment="1" applyProtection="1">
      <alignment horizontal="left" vertical="center"/>
      <protection locked="0"/>
    </xf>
    <xf numFmtId="14" fontId="0" fillId="0" borderId="76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/>
    <xf numFmtId="49" fontId="0" fillId="0" borderId="46" xfId="0" applyNumberFormat="1" applyFill="1" applyBorder="1" applyAlignment="1" applyProtection="1">
      <alignment vertical="center" wrapText="1"/>
    </xf>
    <xf numFmtId="49" fontId="0" fillId="0" borderId="46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/>
    <xf numFmtId="49" fontId="4" fillId="0" borderId="21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Border="1" applyProtection="1">
      <protection locked="0"/>
    </xf>
    <xf numFmtId="49" fontId="0" fillId="0" borderId="47" xfId="0" applyNumberFormat="1" applyBorder="1" applyProtection="1">
      <protection locked="0"/>
    </xf>
    <xf numFmtId="49" fontId="0" fillId="0" borderId="16" xfId="0" applyNumberFormat="1" applyBorder="1" applyAlignment="1" applyProtection="1">
      <protection locked="0"/>
    </xf>
    <xf numFmtId="49" fontId="0" fillId="0" borderId="47" xfId="0" applyNumberFormat="1" applyBorder="1" applyAlignment="1" applyProtection="1"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4" fillId="0" borderId="98" xfId="0" applyNumberFormat="1" applyFont="1" applyBorder="1" applyAlignment="1" applyProtection="1">
      <alignment horizontal="left" vertical="center"/>
      <protection locked="0"/>
    </xf>
    <xf numFmtId="49" fontId="4" fillId="0" borderId="110" xfId="0" applyNumberFormat="1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</xf>
    <xf numFmtId="176" fontId="0" fillId="0" borderId="39" xfId="0" applyNumberFormat="1" applyBorder="1" applyAlignment="1" applyProtection="1">
      <alignment horizontal="left" vertical="center"/>
      <protection locked="0"/>
    </xf>
    <xf numFmtId="176" fontId="0" fillId="0" borderId="39" xfId="0" applyNumberFormat="1" applyFont="1" applyBorder="1" applyAlignment="1" applyProtection="1">
      <alignment horizontal="left" vertical="center"/>
      <protection locked="0"/>
    </xf>
    <xf numFmtId="176" fontId="0" fillId="0" borderId="22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/>
    <xf numFmtId="0" fontId="12" fillId="0" borderId="0" xfId="0" applyFont="1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0" fillId="0" borderId="0" xfId="0" applyFont="1" applyAlignment="1" applyProtection="1"/>
    <xf numFmtId="49" fontId="0" fillId="28" borderId="12" xfId="0" applyNumberFormat="1" applyFill="1" applyBorder="1" applyAlignment="1" applyProtection="1">
      <alignment horizontal="center" vertical="center"/>
    </xf>
    <xf numFmtId="49" fontId="0" fillId="0" borderId="12" xfId="0" applyNumberFormat="1" applyBorder="1" applyAlignment="1" applyProtection="1"/>
    <xf numFmtId="0" fontId="0" fillId="0" borderId="32" xfId="0" applyBorder="1" applyAlignment="1" applyProtection="1">
      <alignment vertical="center"/>
    </xf>
    <xf numFmtId="0" fontId="0" fillId="0" borderId="96" xfId="0" applyBorder="1" applyAlignment="1" applyProtection="1">
      <alignment vertical="center"/>
    </xf>
    <xf numFmtId="0" fontId="0" fillId="0" borderId="12" xfId="0" applyFont="1" applyBorder="1" applyAlignment="1" applyProtection="1">
      <alignment horizontal="left" vertical="center"/>
    </xf>
    <xf numFmtId="49" fontId="0" fillId="28" borderId="12" xfId="0" applyNumberFormat="1" applyFill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51" xfId="0" applyFont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wrapText="1" shrinkToFit="1"/>
    </xf>
    <xf numFmtId="0" fontId="0" fillId="0" borderId="18" xfId="0" applyFont="1" applyBorder="1" applyAlignment="1" applyProtection="1">
      <alignment horizontal="center" vertical="center" wrapText="1" shrinkToFit="1"/>
    </xf>
    <xf numFmtId="0" fontId="0" fillId="0" borderId="12" xfId="0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/>
    <xf numFmtId="0" fontId="0" fillId="0" borderId="17" xfId="0" applyBorder="1" applyAlignment="1" applyProtection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180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Alignment="1"/>
    <xf numFmtId="0" fontId="0" fillId="0" borderId="81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90" xfId="0" applyBorder="1" applyAlignment="1">
      <alignment horizontal="left" vertical="center" shrinkToFit="1"/>
    </xf>
    <xf numFmtId="0" fontId="0" fillId="0" borderId="91" xfId="0" applyBorder="1" applyAlignment="1">
      <alignment horizontal="left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9" xfId="0" applyFont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 shrinkToFit="1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86" xfId="0" applyFont="1" applyBorder="1" applyAlignment="1" applyProtection="1">
      <alignment horizontal="left" vertical="center"/>
      <protection locked="0"/>
    </xf>
    <xf numFmtId="0" fontId="0" fillId="0" borderId="98" xfId="0" applyBorder="1" applyAlignment="1" applyProtection="1">
      <alignment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25" borderId="101" xfId="0" applyFont="1" applyFill="1" applyBorder="1" applyAlignment="1">
      <alignment horizontal="center" vertical="center" wrapText="1"/>
    </xf>
    <xf numFmtId="0" fontId="0" fillId="25" borderId="104" xfId="0" applyFont="1" applyFill="1" applyBorder="1" applyAlignment="1">
      <alignment horizontal="center" vertical="center" wrapText="1"/>
    </xf>
    <xf numFmtId="0" fontId="0" fillId="24" borderId="100" xfId="0" applyFont="1" applyFill="1" applyBorder="1" applyAlignment="1">
      <alignment horizontal="center" vertical="center"/>
    </xf>
    <xf numFmtId="0" fontId="0" fillId="24" borderId="103" xfId="0" applyFont="1" applyFill="1" applyBorder="1" applyAlignment="1">
      <alignment horizontal="center" vertical="center"/>
    </xf>
    <xf numFmtId="0" fontId="0" fillId="24" borderId="101" xfId="0" applyFont="1" applyFill="1" applyBorder="1" applyAlignment="1">
      <alignment horizontal="center" vertical="center"/>
    </xf>
    <xf numFmtId="0" fontId="0" fillId="24" borderId="104" xfId="0" applyFont="1" applyFill="1" applyBorder="1" applyAlignment="1">
      <alignment horizontal="center" vertical="center"/>
    </xf>
    <xf numFmtId="0" fontId="0" fillId="24" borderId="101" xfId="0" applyFont="1" applyFill="1" applyBorder="1" applyAlignment="1">
      <alignment horizontal="center" vertical="center" wrapText="1"/>
    </xf>
    <xf numFmtId="0" fontId="0" fillId="24" borderId="101" xfId="0" applyFill="1" applyBorder="1" applyAlignment="1">
      <alignment horizontal="center" vertical="center" wrapText="1"/>
    </xf>
    <xf numFmtId="0" fontId="0" fillId="25" borderId="104" xfId="0" applyFont="1" applyFill="1" applyBorder="1" applyAlignment="1" applyProtection="1">
      <alignment horizontal="center" vertical="center" wrapText="1"/>
      <protection locked="0"/>
    </xf>
    <xf numFmtId="0" fontId="0" fillId="0" borderId="104" xfId="0" applyBorder="1" applyAlignment="1" applyProtection="1">
      <alignment vertical="center" wrapText="1"/>
      <protection locked="0"/>
    </xf>
    <xf numFmtId="0" fontId="0" fillId="0" borderId="104" xfId="0" applyBorder="1" applyAlignment="1" applyProtection="1">
      <protection locked="0"/>
    </xf>
    <xf numFmtId="0" fontId="0" fillId="0" borderId="105" xfId="0" applyBorder="1" applyAlignment="1" applyProtection="1">
      <protection locked="0"/>
    </xf>
    <xf numFmtId="0" fontId="0" fillId="0" borderId="108" xfId="0" applyBorder="1" applyAlignment="1" applyProtection="1">
      <alignment vertical="center" wrapText="1"/>
      <protection locked="0"/>
    </xf>
    <xf numFmtId="0" fontId="0" fillId="0" borderId="108" xfId="0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0" fillId="0" borderId="101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1" xfId="0" applyBorder="1" applyAlignment="1"/>
    <xf numFmtId="0" fontId="0" fillId="0" borderId="102" xfId="0" applyBorder="1" applyAlignment="1"/>
    <xf numFmtId="0" fontId="0" fillId="0" borderId="104" xfId="0" applyBorder="1" applyAlignment="1"/>
    <xf numFmtId="0" fontId="0" fillId="0" borderId="105" xfId="0" applyBorder="1" applyAlignment="1"/>
    <xf numFmtId="0" fontId="0" fillId="24" borderId="104" xfId="0" applyFill="1" applyBorder="1" applyAlignment="1" applyProtection="1">
      <alignment horizontal="left" vertical="center"/>
      <protection locked="0"/>
    </xf>
    <xf numFmtId="0" fontId="0" fillId="24" borderId="108" xfId="0" applyFill="1" applyBorder="1" applyAlignment="1" applyProtection="1">
      <alignment horizontal="left" vertical="center"/>
      <protection locked="0"/>
    </xf>
    <xf numFmtId="0" fontId="0" fillId="25" borderId="101" xfId="0" applyFont="1" applyFill="1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4" xfId="0" applyBorder="1" applyAlignment="1" applyProtection="1">
      <alignment horizontal="left" vertical="center"/>
      <protection locked="0"/>
    </xf>
    <xf numFmtId="0" fontId="0" fillId="26" borderId="16" xfId="0" applyFont="1" applyFill="1" applyBorder="1" applyAlignment="1">
      <alignment horizontal="left" vertical="center"/>
    </xf>
    <xf numFmtId="0" fontId="0" fillId="26" borderId="17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5" borderId="100" xfId="0" applyFont="1" applyFill="1" applyBorder="1" applyAlignment="1">
      <alignment horizontal="center" vertical="center" wrapText="1"/>
    </xf>
    <xf numFmtId="0" fontId="0" fillId="25" borderId="103" xfId="0" applyFont="1" applyFill="1" applyBorder="1" applyAlignment="1">
      <alignment horizontal="center" vertical="center" wrapText="1"/>
    </xf>
    <xf numFmtId="0" fontId="0" fillId="26" borderId="100" xfId="0" applyFont="1" applyFill="1" applyBorder="1" applyAlignment="1">
      <alignment horizontal="center" vertical="center" wrapText="1"/>
    </xf>
    <xf numFmtId="0" fontId="0" fillId="26" borderId="103" xfId="0" applyFont="1" applyFill="1" applyBorder="1" applyAlignment="1">
      <alignment horizontal="center" vertical="center" wrapText="1"/>
    </xf>
    <xf numFmtId="0" fontId="0" fillId="26" borderId="101" xfId="0" applyFont="1" applyFill="1" applyBorder="1" applyAlignment="1">
      <alignment horizontal="center" vertical="center" wrapText="1"/>
    </xf>
    <xf numFmtId="0" fontId="0" fillId="26" borderId="104" xfId="0" applyFont="1" applyFill="1" applyBorder="1" applyAlignment="1">
      <alignment horizontal="center" vertical="center" wrapText="1"/>
    </xf>
    <xf numFmtId="0" fontId="0" fillId="26" borderId="101" xfId="0" applyFont="1" applyFill="1" applyBorder="1" applyAlignment="1">
      <alignment vertical="center" wrapText="1"/>
    </xf>
    <xf numFmtId="0" fontId="0" fillId="26" borderId="104" xfId="0" applyFont="1" applyFill="1" applyBorder="1" applyAlignment="1">
      <alignment vertical="center" wrapText="1"/>
    </xf>
    <xf numFmtId="0" fontId="0" fillId="26" borderId="101" xfId="0" applyFill="1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0" fillId="26" borderId="101" xfId="0" applyFill="1" applyBorder="1" applyAlignment="1">
      <alignment horizontal="center" vertical="center" wrapText="1"/>
    </xf>
    <xf numFmtId="0" fontId="0" fillId="0" borderId="108" xfId="0" applyBorder="1" applyAlignment="1" applyProtection="1">
      <alignment horizontal="left" vertical="center"/>
      <protection locked="0"/>
    </xf>
    <xf numFmtId="0" fontId="0" fillId="26" borderId="104" xfId="0" applyFill="1" applyBorder="1" applyAlignment="1" applyProtection="1">
      <alignment vertical="center"/>
      <protection locked="0"/>
    </xf>
    <xf numFmtId="0" fontId="0" fillId="26" borderId="108" xfId="0" applyFill="1" applyBorder="1" applyAlignment="1" applyProtection="1">
      <alignment vertical="center"/>
      <protection locked="0"/>
    </xf>
    <xf numFmtId="0" fontId="0" fillId="24" borderId="99" xfId="0" applyFill="1" applyBorder="1" applyAlignment="1" applyProtection="1">
      <alignment horizontal="left" vertical="center"/>
      <protection locked="0"/>
    </xf>
    <xf numFmtId="0" fontId="0" fillId="24" borderId="98" xfId="0" applyFill="1" applyBorder="1" applyAlignment="1" applyProtection="1">
      <alignment horizontal="left" vertical="center"/>
      <protection locked="0"/>
    </xf>
    <xf numFmtId="0" fontId="0" fillId="24" borderId="106" xfId="0" applyFill="1" applyBorder="1" applyAlignment="1" applyProtection="1">
      <alignment horizontal="left" vertical="center"/>
      <protection locked="0"/>
    </xf>
    <xf numFmtId="0" fontId="30" fillId="0" borderId="98" xfId="0" applyFont="1" applyBorder="1" applyAlignment="1" applyProtection="1">
      <alignment vertical="center" wrapText="1"/>
    </xf>
    <xf numFmtId="0" fontId="30" fillId="0" borderId="98" xfId="0" applyFont="1" applyBorder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1"/>
  <sheetViews>
    <sheetView workbookViewId="0">
      <selection activeCell="C18" sqref="C18"/>
    </sheetView>
  </sheetViews>
  <sheetFormatPr defaultRowHeight="13.2" x14ac:dyDescent="0.2"/>
  <cols>
    <col min="1" max="1" width="14.6640625" style="148" customWidth="1"/>
    <col min="2" max="2" width="14.33203125" style="148" customWidth="1"/>
    <col min="3" max="3" width="13.109375" style="148" customWidth="1"/>
    <col min="4" max="4" width="7.6640625" style="148" customWidth="1"/>
    <col min="5" max="6" width="8.88671875" style="148"/>
    <col min="7" max="9" width="12.44140625" style="148" customWidth="1"/>
  </cols>
  <sheetData>
    <row r="1" spans="1:12" ht="17.100000000000001" customHeight="1" x14ac:dyDescent="0.2">
      <c r="A1" s="1" t="s">
        <v>192</v>
      </c>
      <c r="B1" s="377"/>
      <c r="C1" s="377"/>
      <c r="D1" s="377"/>
      <c r="E1" s="377"/>
      <c r="F1" s="377"/>
      <c r="G1" s="377"/>
      <c r="H1" s="377"/>
      <c r="I1" s="377"/>
    </row>
    <row r="2" spans="1:12" ht="17.100000000000001" customHeight="1" x14ac:dyDescent="0.2">
      <c r="A2" s="2"/>
      <c r="B2" s="378" t="s">
        <v>8</v>
      </c>
      <c r="C2" s="378"/>
      <c r="D2" s="378"/>
      <c r="E2" s="378"/>
      <c r="F2" s="3"/>
      <c r="G2" s="151" t="str">
        <f>Top!G2</f>
        <v>2020 年度　</v>
      </c>
      <c r="H2" s="383" t="str">
        <f>Top!H2</f>
        <v>ペタライト</v>
      </c>
      <c r="I2" s="383"/>
    </row>
    <row r="3" spans="1:12" ht="17.100000000000001" customHeight="1" thickBot="1" x14ac:dyDescent="0.25">
      <c r="A3" s="4"/>
      <c r="B3" s="379" t="str">
        <f>""</f>
        <v/>
      </c>
      <c r="C3" s="379"/>
      <c r="D3" s="4"/>
      <c r="E3" s="4"/>
      <c r="F3" s="4"/>
      <c r="G3" s="4"/>
      <c r="H3" s="4"/>
      <c r="I3" s="4"/>
    </row>
    <row r="4" spans="1:12" ht="17.100000000000001" customHeight="1" x14ac:dyDescent="0.2">
      <c r="A4" s="5" t="s">
        <v>0</v>
      </c>
      <c r="B4" s="380">
        <v>44013</v>
      </c>
      <c r="C4" s="381"/>
      <c r="D4" s="381"/>
      <c r="E4" s="381"/>
      <c r="F4" s="381"/>
      <c r="G4" s="381"/>
      <c r="H4" s="381"/>
      <c r="I4" s="382"/>
    </row>
    <row r="5" spans="1:12" ht="17.100000000000001" customHeight="1" x14ac:dyDescent="0.2">
      <c r="A5" s="6" t="s">
        <v>1</v>
      </c>
      <c r="B5" s="149" t="s">
        <v>300</v>
      </c>
      <c r="C5" s="150" t="s">
        <v>123</v>
      </c>
      <c r="D5" s="178" t="s">
        <v>164</v>
      </c>
      <c r="E5" s="78"/>
      <c r="F5" s="177"/>
      <c r="G5" s="373"/>
      <c r="H5" s="373"/>
      <c r="I5" s="374"/>
    </row>
    <row r="6" spans="1:12" ht="17.100000000000001" customHeight="1" x14ac:dyDescent="0.2">
      <c r="A6" s="6" t="s">
        <v>2</v>
      </c>
      <c r="B6" s="369" t="s">
        <v>165</v>
      </c>
      <c r="C6" s="370"/>
      <c r="D6" s="370"/>
      <c r="E6" s="370"/>
      <c r="F6" s="370"/>
      <c r="G6" s="370"/>
      <c r="H6" s="370"/>
      <c r="I6" s="371"/>
    </row>
    <row r="7" spans="1:12" ht="17.100000000000001" customHeight="1" x14ac:dyDescent="0.2">
      <c r="A7" s="7" t="s">
        <v>3</v>
      </c>
      <c r="B7" s="148">
        <v>999</v>
      </c>
      <c r="C7" s="372" t="s">
        <v>244</v>
      </c>
      <c r="D7" s="373"/>
      <c r="E7" s="373"/>
      <c r="F7" s="373"/>
      <c r="G7" s="373"/>
      <c r="H7" s="373"/>
      <c r="I7" s="374"/>
    </row>
    <row r="8" spans="1:12" ht="17.100000000000001" customHeight="1" x14ac:dyDescent="0.2">
      <c r="A8" s="79" t="s">
        <v>193</v>
      </c>
      <c r="B8" s="369" t="s">
        <v>166</v>
      </c>
      <c r="C8" s="370"/>
      <c r="D8" s="370"/>
      <c r="E8" s="370"/>
      <c r="F8" s="370"/>
      <c r="G8" s="370"/>
      <c r="H8" s="370"/>
      <c r="I8" s="371"/>
      <c r="L8" t="s">
        <v>9</v>
      </c>
    </row>
    <row r="9" spans="1:12" ht="17.100000000000001" customHeight="1" x14ac:dyDescent="0.2">
      <c r="A9" s="6" t="s">
        <v>4</v>
      </c>
      <c r="B9" s="369" t="s">
        <v>167</v>
      </c>
      <c r="C9" s="375"/>
      <c r="D9" s="375"/>
      <c r="E9" s="375"/>
      <c r="F9" s="375"/>
      <c r="G9" s="375"/>
      <c r="H9" s="375"/>
      <c r="I9" s="376"/>
    </row>
    <row r="10" spans="1:12" ht="17.100000000000001" customHeight="1" x14ac:dyDescent="0.2">
      <c r="A10" s="6" t="s">
        <v>5</v>
      </c>
      <c r="B10" s="369" t="s">
        <v>245</v>
      </c>
      <c r="C10" s="375"/>
      <c r="D10" s="375"/>
      <c r="E10" s="375"/>
      <c r="F10" s="375"/>
      <c r="G10" s="375"/>
      <c r="H10" s="375"/>
      <c r="I10" s="376"/>
    </row>
    <row r="11" spans="1:12" ht="17.100000000000001" customHeight="1" x14ac:dyDescent="0.2">
      <c r="A11" s="6" t="s">
        <v>6</v>
      </c>
      <c r="B11" s="369" t="s">
        <v>246</v>
      </c>
      <c r="C11" s="375"/>
      <c r="D11" s="375"/>
      <c r="E11" s="375"/>
      <c r="F11" s="375"/>
      <c r="G11" s="375"/>
      <c r="H11" s="375"/>
      <c r="I11" s="376"/>
    </row>
    <row r="12" spans="1:12" ht="17.100000000000001" customHeight="1" thickBot="1" x14ac:dyDescent="0.25">
      <c r="A12" s="9" t="s">
        <v>7</v>
      </c>
      <c r="B12" s="364" t="str">
        <f>"sugurub@example.com"</f>
        <v>sugurub@example.com</v>
      </c>
      <c r="C12" s="365"/>
      <c r="D12" s="365"/>
      <c r="E12" s="365"/>
      <c r="F12" s="365"/>
      <c r="G12" s="365"/>
      <c r="H12" s="365"/>
      <c r="I12" s="366"/>
    </row>
    <row r="13" spans="1:12" ht="17.100000000000001" customHeight="1" x14ac:dyDescent="0.2">
      <c r="A13" s="367" t="s">
        <v>309</v>
      </c>
      <c r="B13" s="367"/>
      <c r="C13" s="367"/>
      <c r="D13" s="367"/>
      <c r="E13" s="367"/>
      <c r="F13" s="367"/>
      <c r="G13" s="367"/>
      <c r="H13" s="367"/>
      <c r="I13" s="367"/>
    </row>
    <row r="14" spans="1:12" ht="17.100000000000001" customHeight="1" x14ac:dyDescent="0.2">
      <c r="A14" s="368"/>
      <c r="B14" s="368"/>
      <c r="C14" s="368"/>
      <c r="D14" s="368"/>
      <c r="E14" s="368"/>
      <c r="F14" s="368"/>
      <c r="G14" s="368"/>
      <c r="H14" s="368"/>
      <c r="I14" s="368"/>
    </row>
    <row r="15" spans="1:12" ht="17.100000000000001" customHeight="1" x14ac:dyDescent="0.2">
      <c r="A15" s="368"/>
      <c r="B15" s="368"/>
      <c r="C15" s="368"/>
      <c r="D15" s="368"/>
      <c r="E15" s="368"/>
      <c r="F15" s="368"/>
      <c r="G15" s="368"/>
      <c r="H15" s="368"/>
      <c r="I15" s="368"/>
    </row>
    <row r="16" spans="1:12" ht="17.100000000000001" customHeight="1" x14ac:dyDescent="0.2">
      <c r="A16" s="368"/>
      <c r="B16" s="368"/>
      <c r="C16" s="368"/>
      <c r="D16" s="368"/>
      <c r="E16" s="368"/>
      <c r="F16" s="368"/>
      <c r="G16" s="368"/>
      <c r="H16" s="368"/>
      <c r="I16" s="368"/>
    </row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</sheetData>
  <sheetProtection selectLockedCells="1"/>
  <mergeCells count="14">
    <mergeCell ref="G5:I5"/>
    <mergeCell ref="B1:I1"/>
    <mergeCell ref="B2:E2"/>
    <mergeCell ref="B3:C3"/>
    <mergeCell ref="B4:I4"/>
    <mergeCell ref="H2:I2"/>
    <mergeCell ref="B12:I12"/>
    <mergeCell ref="A13:I16"/>
    <mergeCell ref="B6:I6"/>
    <mergeCell ref="C7:I7"/>
    <mergeCell ref="B8:I8"/>
    <mergeCell ref="B9:I9"/>
    <mergeCell ref="B10:I10"/>
    <mergeCell ref="B11:I11"/>
  </mergeCells>
  <phoneticPr fontId="1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J52"/>
  <sheetViews>
    <sheetView workbookViewId="0">
      <selection activeCell="E6" sqref="E6:H6"/>
    </sheetView>
  </sheetViews>
  <sheetFormatPr defaultColWidth="9" defaultRowHeight="13.2" x14ac:dyDescent="0.2"/>
  <cols>
    <col min="1" max="1" width="9.109375" style="148" customWidth="1"/>
    <col min="2" max="2" width="12" style="148" customWidth="1"/>
    <col min="3" max="3" width="17.88671875" style="148" customWidth="1"/>
    <col min="4" max="4" width="7" style="148" customWidth="1"/>
    <col min="5" max="5" width="20.6640625" style="148" customWidth="1"/>
    <col min="6" max="8" width="18.77734375" style="148" customWidth="1"/>
    <col min="9" max="16384" width="9" style="148"/>
  </cols>
  <sheetData>
    <row r="1" spans="1:10" ht="17.100000000000001" customHeight="1" thickBot="1" x14ac:dyDescent="0.25">
      <c r="A1" s="1" t="s">
        <v>282</v>
      </c>
      <c r="B1" s="1"/>
      <c r="C1" s="1"/>
      <c r="D1" s="1"/>
      <c r="E1" s="1"/>
      <c r="F1" s="40" t="s">
        <v>1</v>
      </c>
      <c r="G1" s="94">
        <f>Top!$B5</f>
        <v>0</v>
      </c>
      <c r="H1" s="1"/>
    </row>
    <row r="2" spans="1:10" ht="17.100000000000001" customHeight="1" thickBot="1" x14ac:dyDescent="0.25">
      <c r="A2" s="456" t="s">
        <v>83</v>
      </c>
      <c r="B2" s="457"/>
      <c r="C2" s="457"/>
      <c r="D2" s="222"/>
      <c r="E2" s="222"/>
      <c r="F2" s="97" t="s">
        <v>153</v>
      </c>
      <c r="G2" s="94">
        <f>Top!$B6</f>
        <v>0</v>
      </c>
      <c r="H2" s="221"/>
    </row>
    <row r="3" spans="1:10" ht="17.100000000000001" customHeight="1" x14ac:dyDescent="0.2">
      <c r="F3" s="98"/>
      <c r="G3" s="95"/>
    </row>
    <row r="4" spans="1:10" ht="17.100000000000001" customHeight="1" thickBot="1" x14ac:dyDescent="0.25">
      <c r="F4" s="41" t="s">
        <v>29</v>
      </c>
      <c r="G4" s="94">
        <f>Top!$B8</f>
        <v>0</v>
      </c>
    </row>
    <row r="5" spans="1:10" ht="17.100000000000001" customHeight="1" x14ac:dyDescent="0.2">
      <c r="A5" s="1"/>
      <c r="B5" s="1"/>
      <c r="C5" s="1"/>
      <c r="D5" s="1"/>
      <c r="E5" s="1"/>
      <c r="F5" s="1"/>
      <c r="G5" s="1"/>
      <c r="H5" s="1"/>
    </row>
    <row r="6" spans="1:10" ht="17.100000000000001" customHeight="1" x14ac:dyDescent="0.2">
      <c r="A6" s="1"/>
      <c r="B6" s="59" t="s">
        <v>119</v>
      </c>
      <c r="C6" s="451" t="s">
        <v>115</v>
      </c>
      <c r="D6" s="452"/>
      <c r="E6" s="453"/>
      <c r="F6" s="454"/>
      <c r="G6" s="454"/>
      <c r="H6" s="455"/>
    </row>
    <row r="7" spans="1:10" ht="17.100000000000001" customHeight="1" x14ac:dyDescent="0.2">
      <c r="A7" s="1"/>
      <c r="B7" s="60" t="s">
        <v>120</v>
      </c>
      <c r="C7" s="451" t="s">
        <v>116</v>
      </c>
      <c r="D7" s="452"/>
      <c r="E7" s="453"/>
      <c r="F7" s="454"/>
      <c r="G7" s="454"/>
      <c r="H7" s="455"/>
    </row>
    <row r="8" spans="1:10" ht="17.100000000000001" customHeight="1" x14ac:dyDescent="0.2">
      <c r="A8" s="1"/>
      <c r="B8" s="465" t="s">
        <v>208</v>
      </c>
      <c r="C8" s="466"/>
      <c r="D8" s="467"/>
      <c r="E8" s="453"/>
      <c r="F8" s="454"/>
      <c r="G8" s="454"/>
      <c r="H8" s="455"/>
    </row>
    <row r="9" spans="1:10" ht="17.100000000000001" customHeight="1" x14ac:dyDescent="0.2">
      <c r="A9" s="1"/>
      <c r="B9" s="465" t="s">
        <v>206</v>
      </c>
      <c r="C9" s="466"/>
      <c r="D9" s="467"/>
      <c r="E9" s="219" t="str">
        <f>DATA!$B$14</f>
        <v>Li2O</v>
      </c>
      <c r="F9" s="219" t="str">
        <f>DATA!$B$15</f>
        <v>Na2O</v>
      </c>
      <c r="G9" s="219" t="str">
        <f>DATA!$B$16</f>
        <v>Al2O3</v>
      </c>
      <c r="H9" s="219" t="str">
        <f>DATA!$B$17</f>
        <v>SiO2</v>
      </c>
    </row>
    <row r="10" spans="1:10" ht="17.100000000000001" customHeight="1" x14ac:dyDescent="0.2">
      <c r="A10" s="1"/>
      <c r="B10" s="436" t="s">
        <v>84</v>
      </c>
      <c r="C10" s="447" t="s">
        <v>211</v>
      </c>
      <c r="D10" s="448"/>
      <c r="E10" s="256"/>
      <c r="F10" s="256"/>
      <c r="G10" s="256"/>
      <c r="H10" s="256"/>
    </row>
    <row r="11" spans="1:10" ht="17.100000000000001" customHeight="1" x14ac:dyDescent="0.2">
      <c r="A11" s="1"/>
      <c r="B11" s="436"/>
      <c r="C11" s="447" t="s">
        <v>212</v>
      </c>
      <c r="D11" s="448"/>
      <c r="E11" s="256"/>
      <c r="F11" s="256"/>
      <c r="G11" s="256"/>
      <c r="H11" s="256"/>
    </row>
    <row r="12" spans="1:10" ht="17.100000000000001" customHeight="1" x14ac:dyDescent="0.2">
      <c r="A12" s="1"/>
      <c r="B12" s="436"/>
      <c r="C12" s="447" t="s">
        <v>213</v>
      </c>
      <c r="D12" s="448"/>
      <c r="E12" s="256"/>
      <c r="F12" s="256"/>
      <c r="G12" s="256"/>
      <c r="H12" s="256"/>
    </row>
    <row r="13" spans="1:10" ht="17.100000000000001" customHeight="1" x14ac:dyDescent="0.2">
      <c r="A13" s="1"/>
      <c r="B13" s="436"/>
      <c r="C13" s="447" t="s">
        <v>214</v>
      </c>
      <c r="D13" s="448"/>
      <c r="E13" s="279"/>
      <c r="F13" s="256"/>
      <c r="G13" s="256"/>
      <c r="H13" s="256"/>
    </row>
    <row r="14" spans="1:10" ht="17.100000000000001" customHeight="1" x14ac:dyDescent="0.2">
      <c r="A14" s="1"/>
      <c r="B14" s="436" t="s">
        <v>85</v>
      </c>
      <c r="C14" s="447" t="s">
        <v>215</v>
      </c>
      <c r="D14" s="448"/>
      <c r="E14" s="256"/>
      <c r="F14" s="256"/>
      <c r="G14" s="256"/>
      <c r="H14" s="256"/>
    </row>
    <row r="15" spans="1:10" ht="17.100000000000001" customHeight="1" x14ac:dyDescent="0.2">
      <c r="A15" s="1"/>
      <c r="B15" s="436"/>
      <c r="C15" s="447" t="s">
        <v>216</v>
      </c>
      <c r="D15" s="448"/>
      <c r="E15" s="256"/>
      <c r="F15" s="256"/>
      <c r="G15" s="256"/>
      <c r="H15" s="256"/>
      <c r="J15" s="40"/>
    </row>
    <row r="16" spans="1:10" ht="17.100000000000001" customHeight="1" x14ac:dyDescent="0.2">
      <c r="A16" s="1"/>
      <c r="B16" s="436"/>
      <c r="C16" s="447" t="s">
        <v>217</v>
      </c>
      <c r="D16" s="448"/>
      <c r="E16" s="256"/>
      <c r="F16" s="256"/>
      <c r="G16" s="256"/>
      <c r="H16" s="256"/>
    </row>
    <row r="17" spans="1:8" ht="17.100000000000001" customHeight="1" x14ac:dyDescent="0.2">
      <c r="A17" s="1"/>
      <c r="B17" s="436"/>
      <c r="C17" s="447" t="s">
        <v>218</v>
      </c>
      <c r="D17" s="448"/>
      <c r="E17" s="256"/>
      <c r="F17" s="256"/>
      <c r="G17" s="256"/>
      <c r="H17" s="256"/>
    </row>
    <row r="18" spans="1:8" ht="17.100000000000001" customHeight="1" x14ac:dyDescent="0.2">
      <c r="A18" s="1"/>
      <c r="B18" s="436"/>
      <c r="C18" s="447" t="s">
        <v>219</v>
      </c>
      <c r="D18" s="448"/>
      <c r="E18" s="256"/>
      <c r="F18" s="256"/>
      <c r="G18" s="256"/>
      <c r="H18" s="256"/>
    </row>
    <row r="19" spans="1:8" ht="17.100000000000001" customHeight="1" x14ac:dyDescent="0.2">
      <c r="A19" s="1"/>
      <c r="B19" s="458" t="s">
        <v>86</v>
      </c>
      <c r="C19" s="447" t="s">
        <v>216</v>
      </c>
      <c r="D19" s="448"/>
      <c r="E19" s="256"/>
      <c r="F19" s="256"/>
      <c r="G19" s="256"/>
      <c r="H19" s="256"/>
    </row>
    <row r="20" spans="1:8" ht="17.100000000000001" customHeight="1" x14ac:dyDescent="0.2">
      <c r="A20" s="1"/>
      <c r="B20" s="458"/>
      <c r="C20" s="447" t="s">
        <v>220</v>
      </c>
      <c r="D20" s="448"/>
      <c r="E20" s="279"/>
      <c r="F20" s="256"/>
      <c r="G20" s="256"/>
      <c r="H20" s="256"/>
    </row>
    <row r="21" spans="1:8" ht="17.100000000000001" customHeight="1" x14ac:dyDescent="0.2">
      <c r="A21" s="1"/>
      <c r="B21" s="458"/>
      <c r="C21" s="449" t="s">
        <v>209</v>
      </c>
      <c r="D21" s="450"/>
      <c r="E21" s="279"/>
      <c r="F21" s="280"/>
      <c r="G21" s="280"/>
      <c r="H21" s="280"/>
    </row>
    <row r="22" spans="1:8" ht="17.100000000000001" customHeight="1" x14ac:dyDescent="0.2">
      <c r="A22" s="1"/>
      <c r="B22" s="462" t="s">
        <v>210</v>
      </c>
      <c r="C22" s="463"/>
      <c r="D22" s="464"/>
      <c r="E22" s="281"/>
      <c r="F22" s="280"/>
      <c r="G22" s="280"/>
      <c r="H22" s="280"/>
    </row>
    <row r="23" spans="1:8" ht="25.95" customHeight="1" x14ac:dyDescent="0.2">
      <c r="A23" s="1"/>
      <c r="B23" s="459" t="s">
        <v>87</v>
      </c>
      <c r="C23" s="460"/>
      <c r="D23" s="460"/>
      <c r="E23" s="460"/>
      <c r="F23" s="460"/>
      <c r="G23" s="460"/>
      <c r="H23" s="460"/>
    </row>
    <row r="24" spans="1:8" ht="111" customHeight="1" x14ac:dyDescent="0.2">
      <c r="A24" s="1"/>
      <c r="B24" s="468" t="s">
        <v>207</v>
      </c>
      <c r="C24" s="469"/>
      <c r="D24" s="470"/>
      <c r="E24" s="471"/>
      <c r="F24" s="472"/>
      <c r="G24" s="472"/>
      <c r="H24" s="473"/>
    </row>
    <row r="25" spans="1:8" ht="17.100000000000001" customHeight="1" x14ac:dyDescent="0.2">
      <c r="A25" s="1"/>
      <c r="B25" s="1"/>
      <c r="C25" s="1"/>
      <c r="D25" s="1"/>
      <c r="E25" s="1"/>
      <c r="F25" s="1"/>
      <c r="G25" s="1"/>
      <c r="H25" s="1"/>
    </row>
    <row r="26" spans="1:8" ht="17.100000000000001" customHeight="1" x14ac:dyDescent="0.2">
      <c r="A26" s="1"/>
      <c r="B26" s="1"/>
      <c r="C26" s="461" t="s">
        <v>117</v>
      </c>
      <c r="D26" s="461"/>
      <c r="E26" s="461"/>
      <c r="F26" s="442"/>
      <c r="G26" s="442"/>
      <c r="H26" s="442"/>
    </row>
    <row r="27" spans="1:8" ht="17.100000000000001" customHeight="1" x14ac:dyDescent="0.2">
      <c r="A27" s="1"/>
      <c r="B27" s="1"/>
      <c r="C27" s="442" t="s">
        <v>336</v>
      </c>
      <c r="D27" s="442"/>
      <c r="E27" s="442"/>
      <c r="F27" s="442"/>
      <c r="G27" s="442"/>
      <c r="H27" s="442"/>
    </row>
    <row r="28" spans="1:8" ht="17.100000000000001" customHeight="1" x14ac:dyDescent="0.2">
      <c r="A28" s="1"/>
      <c r="B28" s="1"/>
      <c r="C28" s="442" t="s">
        <v>337</v>
      </c>
      <c r="D28" s="442"/>
      <c r="E28" s="442"/>
      <c r="F28" s="442"/>
      <c r="G28" s="442"/>
      <c r="H28" s="442"/>
    </row>
    <row r="29" spans="1:8" ht="17.100000000000001" customHeight="1" x14ac:dyDescent="0.2">
      <c r="A29" s="1"/>
      <c r="B29" s="1"/>
      <c r="C29" s="442" t="s">
        <v>338</v>
      </c>
      <c r="D29" s="442"/>
      <c r="E29" s="442"/>
      <c r="F29" s="442"/>
      <c r="G29" s="442"/>
      <c r="H29" s="442"/>
    </row>
    <row r="30" spans="1:8" ht="17.100000000000001" customHeight="1" x14ac:dyDescent="0.2">
      <c r="A30" s="42"/>
      <c r="B30" s="42"/>
      <c r="C30" s="442" t="s">
        <v>347</v>
      </c>
      <c r="D30" s="442"/>
      <c r="E30" s="442"/>
      <c r="F30" s="442"/>
      <c r="G30" s="442"/>
      <c r="H30" s="442"/>
    </row>
    <row r="31" spans="1:8" ht="17.100000000000001" customHeight="1" x14ac:dyDescent="0.2"/>
    <row r="32" spans="1:8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</sheetData>
  <sheetProtection sheet="1" objects="1" scenarios="1" formatCells="0" selectLockedCells="1"/>
  <mergeCells count="32">
    <mergeCell ref="C30:H30"/>
    <mergeCell ref="A2:C2"/>
    <mergeCell ref="B10:B13"/>
    <mergeCell ref="B14:B18"/>
    <mergeCell ref="B19:B21"/>
    <mergeCell ref="B23:H23"/>
    <mergeCell ref="C26:H26"/>
    <mergeCell ref="C27:H27"/>
    <mergeCell ref="C28:H28"/>
    <mergeCell ref="C29:H29"/>
    <mergeCell ref="B22:D22"/>
    <mergeCell ref="E8:H8"/>
    <mergeCell ref="B9:D9"/>
    <mergeCell ref="B24:D24"/>
    <mergeCell ref="E24:H24"/>
    <mergeCell ref="B8:D8"/>
    <mergeCell ref="E6:H6"/>
    <mergeCell ref="E7:H7"/>
    <mergeCell ref="C10:D10"/>
    <mergeCell ref="C11:D11"/>
    <mergeCell ref="C12:D12"/>
    <mergeCell ref="C19:D19"/>
    <mergeCell ref="C20:D20"/>
    <mergeCell ref="C21:D21"/>
    <mergeCell ref="C6:D6"/>
    <mergeCell ref="C7:D7"/>
    <mergeCell ref="C15:D15"/>
    <mergeCell ref="C16:D16"/>
    <mergeCell ref="C17:D17"/>
    <mergeCell ref="C18:D18"/>
    <mergeCell ref="C13:D13"/>
    <mergeCell ref="C14:D14"/>
  </mergeCells>
  <phoneticPr fontId="1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K26"/>
  <sheetViews>
    <sheetView workbookViewId="0">
      <selection activeCell="D7" sqref="D7"/>
    </sheetView>
  </sheetViews>
  <sheetFormatPr defaultColWidth="9" defaultRowHeight="13.2" x14ac:dyDescent="0.2"/>
  <cols>
    <col min="1" max="2" width="15.6640625" style="148" customWidth="1"/>
    <col min="3" max="3" width="36.44140625" style="148" customWidth="1"/>
    <col min="4" max="7" width="22.44140625" style="148" customWidth="1"/>
    <col min="8" max="9" width="9" style="148"/>
    <col min="10" max="10" width="20.33203125" style="148" bestFit="1" customWidth="1"/>
    <col min="11" max="11" width="31.21875" style="148" bestFit="1" customWidth="1"/>
    <col min="12" max="16384" width="9" style="148"/>
  </cols>
  <sheetData>
    <row r="1" spans="1:11" ht="16.95" customHeight="1" thickBot="1" x14ac:dyDescent="0.25">
      <c r="A1" s="1" t="s">
        <v>283</v>
      </c>
      <c r="B1" s="1"/>
      <c r="C1" s="1"/>
      <c r="D1" s="40" t="s">
        <v>1</v>
      </c>
      <c r="E1" s="94">
        <f>Top!$B5</f>
        <v>0</v>
      </c>
      <c r="F1" s="1"/>
      <c r="G1" s="1"/>
    </row>
    <row r="2" spans="1:11" ht="16.95" customHeight="1" thickBot="1" x14ac:dyDescent="0.25">
      <c r="A2" s="443" t="s">
        <v>154</v>
      </c>
      <c r="B2" s="443"/>
      <c r="C2" s="443"/>
      <c r="D2" s="97" t="s">
        <v>153</v>
      </c>
      <c r="E2" s="94">
        <f>Top!$B6</f>
        <v>0</v>
      </c>
      <c r="F2" s="214"/>
      <c r="G2" s="214"/>
    </row>
    <row r="3" spans="1:11" ht="16.95" customHeight="1" x14ac:dyDescent="0.2">
      <c r="A3" s="214"/>
      <c r="B3" s="214"/>
      <c r="C3" s="214"/>
      <c r="D3" s="98"/>
      <c r="E3" s="95"/>
      <c r="F3" s="214"/>
      <c r="G3" s="214"/>
    </row>
    <row r="4" spans="1:11" ht="16.95" customHeight="1" thickBot="1" x14ac:dyDescent="0.25">
      <c r="A4" s="214"/>
      <c r="B4" s="214"/>
      <c r="C4" s="214"/>
      <c r="D4" s="41" t="s">
        <v>29</v>
      </c>
      <c r="E4" s="94">
        <f>Top!$B8</f>
        <v>0</v>
      </c>
      <c r="F4" s="214"/>
      <c r="G4" s="214"/>
    </row>
    <row r="5" spans="1:11" ht="16.95" customHeight="1" x14ac:dyDescent="0.2">
      <c r="B5" s="1"/>
      <c r="C5" s="27"/>
      <c r="D5" s="217"/>
      <c r="E5" s="26"/>
      <c r="F5" s="28"/>
      <c r="G5" s="28"/>
    </row>
    <row r="6" spans="1:11" ht="16.95" customHeight="1" x14ac:dyDescent="0.2">
      <c r="A6" s="64" t="s">
        <v>221</v>
      </c>
      <c r="B6" s="224" t="s">
        <v>103</v>
      </c>
      <c r="C6" s="81" t="s">
        <v>127</v>
      </c>
      <c r="D6" s="219" t="str">
        <f>DATA!$B$14</f>
        <v>Li2O</v>
      </c>
      <c r="E6" s="219" t="str">
        <f>DATA!$B$15</f>
        <v>Na2O</v>
      </c>
      <c r="F6" s="219" t="str">
        <f>DATA!$B$16</f>
        <v>Al2O3</v>
      </c>
      <c r="G6" s="219" t="str">
        <f>DATA!$B$17</f>
        <v>SiO2</v>
      </c>
    </row>
    <row r="7" spans="1:11" ht="16.95" customHeight="1" x14ac:dyDescent="0.2">
      <c r="A7" s="86" t="s">
        <v>140</v>
      </c>
      <c r="B7" s="85"/>
      <c r="C7" s="87" t="s">
        <v>141</v>
      </c>
      <c r="D7" s="282"/>
      <c r="E7" s="282"/>
      <c r="F7" s="282"/>
      <c r="G7" s="282"/>
    </row>
    <row r="8" spans="1:11" ht="16.95" customHeight="1" x14ac:dyDescent="0.2">
      <c r="A8" s="82" t="s">
        <v>126</v>
      </c>
      <c r="B8" s="80" t="s">
        <v>103</v>
      </c>
      <c r="C8" s="87" t="s">
        <v>147</v>
      </c>
      <c r="D8" s="282"/>
      <c r="E8" s="282"/>
      <c r="F8" s="282"/>
      <c r="G8" s="282"/>
    </row>
    <row r="9" spans="1:11" ht="16.95" customHeight="1" x14ac:dyDescent="0.2">
      <c r="A9" s="82" t="s">
        <v>133</v>
      </c>
      <c r="B9" s="80"/>
      <c r="C9" s="61" t="s">
        <v>148</v>
      </c>
      <c r="D9" s="282"/>
      <c r="E9" s="282"/>
      <c r="F9" s="282"/>
      <c r="G9" s="282"/>
    </row>
    <row r="10" spans="1:11" ht="16.95" customHeight="1" x14ac:dyDescent="0.2">
      <c r="A10" s="83" t="s">
        <v>128</v>
      </c>
      <c r="B10" s="84" t="s">
        <v>142</v>
      </c>
      <c r="C10" s="61" t="s">
        <v>149</v>
      </c>
      <c r="D10" s="282" t="s">
        <v>142</v>
      </c>
      <c r="E10" s="282" t="s">
        <v>142</v>
      </c>
      <c r="F10" s="282"/>
      <c r="G10" s="282" t="s">
        <v>142</v>
      </c>
    </row>
    <row r="11" spans="1:11" ht="16.95" customHeight="1" x14ac:dyDescent="0.2">
      <c r="A11" s="82" t="s">
        <v>129</v>
      </c>
      <c r="B11" s="80" t="s">
        <v>142</v>
      </c>
      <c r="C11" s="61" t="s">
        <v>132</v>
      </c>
      <c r="D11" s="257"/>
      <c r="E11" s="257"/>
      <c r="F11" s="257"/>
      <c r="G11" s="257"/>
    </row>
    <row r="12" spans="1:11" ht="16.95" customHeight="1" x14ac:dyDescent="0.2">
      <c r="A12" s="82" t="s">
        <v>134</v>
      </c>
      <c r="B12" s="80"/>
      <c r="C12" s="191" t="s">
        <v>224</v>
      </c>
      <c r="D12" s="283"/>
      <c r="E12" s="283"/>
      <c r="F12" s="283"/>
      <c r="G12" s="283"/>
      <c r="J12" s="148" t="s">
        <v>236</v>
      </c>
      <c r="K12" s="203" t="s">
        <v>241</v>
      </c>
    </row>
    <row r="13" spans="1:11" ht="16.95" customHeight="1" x14ac:dyDescent="0.2">
      <c r="A13" s="82" t="s">
        <v>137</v>
      </c>
      <c r="B13" s="80"/>
      <c r="C13" s="87" t="s">
        <v>150</v>
      </c>
      <c r="D13" s="284"/>
      <c r="E13" s="284"/>
      <c r="F13" s="284"/>
      <c r="G13" s="284"/>
      <c r="J13" s="202" t="s">
        <v>238</v>
      </c>
      <c r="K13" s="202" t="s">
        <v>237</v>
      </c>
    </row>
    <row r="14" spans="1:11" ht="16.95" customHeight="1" x14ac:dyDescent="0.2">
      <c r="A14" s="82" t="s">
        <v>143</v>
      </c>
      <c r="B14" s="85"/>
      <c r="C14" s="87" t="s">
        <v>151</v>
      </c>
      <c r="D14" s="284"/>
      <c r="E14" s="284"/>
      <c r="F14" s="284"/>
      <c r="G14" s="284"/>
      <c r="J14" s="204"/>
      <c r="K14" s="200"/>
    </row>
    <row r="15" spans="1:11" ht="16.95" customHeight="1" x14ac:dyDescent="0.2">
      <c r="A15" s="86" t="s">
        <v>152</v>
      </c>
      <c r="B15" s="85"/>
      <c r="C15" s="81" t="s">
        <v>225</v>
      </c>
      <c r="D15" s="284"/>
      <c r="E15" s="284"/>
      <c r="F15" s="284"/>
      <c r="G15" s="284"/>
      <c r="J15" s="204" t="s">
        <v>239</v>
      </c>
      <c r="K15" s="201" t="s">
        <v>233</v>
      </c>
    </row>
    <row r="16" spans="1:11" ht="16.95" customHeight="1" x14ac:dyDescent="0.2">
      <c r="A16" s="86" t="s">
        <v>144</v>
      </c>
      <c r="B16" s="85"/>
      <c r="C16" s="81" t="s">
        <v>226</v>
      </c>
      <c r="D16" s="284"/>
      <c r="E16" s="284"/>
      <c r="F16" s="284"/>
      <c r="G16" s="284"/>
      <c r="J16" s="205" t="s">
        <v>240</v>
      </c>
      <c r="K16" s="191" t="s">
        <v>234</v>
      </c>
    </row>
    <row r="17" spans="1:7" ht="16.95" customHeight="1" x14ac:dyDescent="0.2">
      <c r="A17" s="86" t="s">
        <v>136</v>
      </c>
      <c r="B17" s="85"/>
      <c r="C17" s="87" t="s">
        <v>145</v>
      </c>
      <c r="D17" s="284"/>
      <c r="E17" s="284"/>
      <c r="F17" s="284"/>
      <c r="G17" s="284"/>
    </row>
    <row r="18" spans="1:7" ht="16.95" customHeight="1" x14ac:dyDescent="0.2">
      <c r="A18" s="86" t="s">
        <v>138</v>
      </c>
      <c r="B18" s="85"/>
      <c r="C18" s="87" t="s">
        <v>131</v>
      </c>
      <c r="D18" s="284"/>
      <c r="E18" s="284"/>
      <c r="F18" s="284"/>
      <c r="G18" s="284"/>
    </row>
    <row r="19" spans="1:7" ht="16.95" customHeight="1" x14ac:dyDescent="0.2">
      <c r="A19" s="86" t="s">
        <v>139</v>
      </c>
      <c r="B19" s="85"/>
      <c r="C19" s="87" t="s">
        <v>135</v>
      </c>
      <c r="D19" s="284"/>
      <c r="E19" s="284"/>
      <c r="F19" s="284"/>
      <c r="G19" s="284"/>
    </row>
    <row r="20" spans="1:7" ht="16.95" customHeight="1" x14ac:dyDescent="0.2">
      <c r="A20" s="86" t="s">
        <v>130</v>
      </c>
      <c r="B20" s="85"/>
      <c r="C20" s="81" t="s">
        <v>235</v>
      </c>
      <c r="D20" s="284"/>
      <c r="E20" s="284"/>
      <c r="F20" s="284"/>
      <c r="G20" s="284"/>
    </row>
    <row r="21" spans="1:7" ht="16.95" customHeight="1" x14ac:dyDescent="0.2"/>
    <row r="22" spans="1:7" ht="16.95" customHeight="1" x14ac:dyDescent="0.2">
      <c r="A22" s="88" t="s">
        <v>146</v>
      </c>
      <c r="B22" s="148" t="s">
        <v>339</v>
      </c>
    </row>
    <row r="23" spans="1:7" ht="16.95" customHeight="1" x14ac:dyDescent="0.2"/>
    <row r="24" spans="1:7" ht="16.95" customHeight="1" x14ac:dyDescent="0.2"/>
    <row r="25" spans="1:7" ht="16.95" customHeight="1" x14ac:dyDescent="0.2"/>
    <row r="26" spans="1:7" ht="16.95" customHeight="1" x14ac:dyDescent="0.2"/>
  </sheetData>
  <sheetProtection sheet="1" objects="1" scenarios="1" formatCells="0" selectLockedCells="1"/>
  <mergeCells count="1">
    <mergeCell ref="A2:C2"/>
  </mergeCells>
  <phoneticPr fontId="11"/>
  <dataValidations count="2">
    <dataValidation type="list" allowBlank="1" showInputMessage="1" showErrorMessage="1" sqref="D20:G20" xr:uid="{00000000-0002-0000-0A00-000000000000}">
      <formula1>$K$14:$K$16</formula1>
    </dataValidation>
    <dataValidation type="list" allowBlank="1" showInputMessage="1" showErrorMessage="1" sqref="D9:G9" xr:uid="{00000000-0002-0000-0A00-000001000000}">
      <formula1>$J$14:$J$16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I29"/>
  <sheetViews>
    <sheetView workbookViewId="0">
      <selection activeCell="C6" sqref="C6"/>
    </sheetView>
  </sheetViews>
  <sheetFormatPr defaultColWidth="8.88671875" defaultRowHeight="13.2" x14ac:dyDescent="0.2"/>
  <cols>
    <col min="1" max="1" width="17.77734375" style="148" customWidth="1"/>
    <col min="2" max="4" width="15.77734375" style="148" customWidth="1"/>
    <col min="5" max="5" width="25.44140625" style="148" customWidth="1"/>
    <col min="6" max="7" width="12.77734375" style="148" customWidth="1"/>
    <col min="8" max="9" width="8.88671875" style="148"/>
    <col min="10" max="10" width="6.6640625" style="148" customWidth="1"/>
    <col min="11" max="16384" width="8.88671875" style="148"/>
  </cols>
  <sheetData>
    <row r="1" spans="1:9" ht="18" customHeight="1" thickBot="1" x14ac:dyDescent="0.25">
      <c r="A1" s="236" t="s">
        <v>284</v>
      </c>
      <c r="B1" s="1"/>
      <c r="C1" s="1"/>
      <c r="D1" s="40" t="s">
        <v>1</v>
      </c>
      <c r="E1" s="94">
        <f>Top!$B5</f>
        <v>0</v>
      </c>
      <c r="F1" s="1"/>
      <c r="G1" s="1"/>
      <c r="H1" s="1"/>
      <c r="I1" s="1"/>
    </row>
    <row r="2" spans="1:9" ht="18" customHeight="1" thickBot="1" x14ac:dyDescent="0.25">
      <c r="A2" s="427" t="s">
        <v>222</v>
      </c>
      <c r="B2" s="428"/>
      <c r="C2" s="428"/>
      <c r="D2" s="97" t="s">
        <v>153</v>
      </c>
      <c r="E2" s="94">
        <f>Top!$B6</f>
        <v>0</v>
      </c>
      <c r="F2" s="295"/>
      <c r="G2" s="295"/>
      <c r="H2" s="298"/>
      <c r="I2" s="298"/>
    </row>
    <row r="3" spans="1:9" ht="18" customHeight="1" x14ac:dyDescent="0.2">
      <c r="A3" s="1"/>
      <c r="B3" s="1"/>
      <c r="C3" s="1"/>
      <c r="D3" s="98"/>
      <c r="E3" s="95"/>
      <c r="F3" s="1"/>
      <c r="G3" s="1"/>
      <c r="H3" s="1"/>
      <c r="I3" s="1"/>
    </row>
    <row r="4" spans="1:9" ht="18" customHeight="1" thickBot="1" x14ac:dyDescent="0.25">
      <c r="A4" s="159"/>
      <c r="B4" s="96"/>
      <c r="C4" s="294"/>
      <c r="D4" s="41" t="s">
        <v>29</v>
      </c>
      <c r="E4" s="94">
        <f>Top!$B8</f>
        <v>0</v>
      </c>
      <c r="H4" s="1"/>
      <c r="I4" s="1"/>
    </row>
    <row r="5" spans="1:9" ht="18" customHeight="1" thickBot="1" x14ac:dyDescent="0.25">
      <c r="A5" s="1"/>
      <c r="B5" s="1"/>
      <c r="C5" s="236" t="s">
        <v>194</v>
      </c>
      <c r="D5" s="152" t="s">
        <v>183</v>
      </c>
      <c r="E5" s="1"/>
      <c r="F5" s="1"/>
      <c r="G5" s="1"/>
      <c r="H5" s="1"/>
      <c r="I5" s="1"/>
    </row>
    <row r="6" spans="1:9" ht="18" customHeight="1" x14ac:dyDescent="0.2">
      <c r="A6" s="153" t="s">
        <v>184</v>
      </c>
      <c r="B6" s="315"/>
      <c r="C6" s="347" t="s">
        <v>103</v>
      </c>
      <c r="D6" s="323" t="s">
        <v>290</v>
      </c>
      <c r="E6" s="297"/>
      <c r="F6" s="297"/>
      <c r="G6" s="297"/>
      <c r="H6" s="1"/>
      <c r="I6" s="1"/>
    </row>
    <row r="7" spans="1:9" ht="18" customHeight="1" x14ac:dyDescent="0.2">
      <c r="A7" s="179" t="s">
        <v>195</v>
      </c>
      <c r="B7" s="180" t="s">
        <v>103</v>
      </c>
      <c r="C7" s="349" t="s">
        <v>103</v>
      </c>
      <c r="D7" s="181" t="s">
        <v>196</v>
      </c>
      <c r="E7" s="297"/>
      <c r="F7" s="297"/>
      <c r="G7" s="297"/>
      <c r="H7" s="1"/>
      <c r="I7" s="1"/>
    </row>
    <row r="8" spans="1:9" ht="18" customHeight="1" x14ac:dyDescent="0.2">
      <c r="A8" s="316" t="s">
        <v>197</v>
      </c>
      <c r="B8" s="317"/>
      <c r="C8" s="349"/>
      <c r="D8" s="181" t="s">
        <v>198</v>
      </c>
      <c r="E8" s="157"/>
      <c r="F8" s="157"/>
      <c r="G8" s="157" t="s">
        <v>194</v>
      </c>
    </row>
    <row r="9" spans="1:9" ht="18" customHeight="1" x14ac:dyDescent="0.2">
      <c r="A9" s="179" t="s">
        <v>199</v>
      </c>
      <c r="B9" s="318"/>
      <c r="C9" s="349" t="s">
        <v>103</v>
      </c>
      <c r="D9" s="181" t="s">
        <v>200</v>
      </c>
      <c r="E9" s="157" t="s">
        <v>194</v>
      </c>
      <c r="F9" s="157" t="s">
        <v>194</v>
      </c>
      <c r="G9" s="157" t="s">
        <v>194</v>
      </c>
    </row>
    <row r="10" spans="1:9" ht="18" customHeight="1" x14ac:dyDescent="0.2">
      <c r="A10" s="308" t="s">
        <v>201</v>
      </c>
      <c r="B10" s="319" t="s">
        <v>202</v>
      </c>
      <c r="C10" s="349" t="s">
        <v>103</v>
      </c>
      <c r="D10" s="320" t="s">
        <v>187</v>
      </c>
      <c r="E10" s="158" t="s">
        <v>194</v>
      </c>
      <c r="F10" s="158" t="s">
        <v>103</v>
      </c>
      <c r="G10" s="158"/>
    </row>
    <row r="11" spans="1:9" ht="18" customHeight="1" x14ac:dyDescent="0.2">
      <c r="A11" s="308"/>
      <c r="B11" s="319" t="s">
        <v>189</v>
      </c>
      <c r="C11" s="349" t="s">
        <v>103</v>
      </c>
      <c r="D11" s="181" t="s">
        <v>291</v>
      </c>
      <c r="E11" s="158"/>
      <c r="F11" s="158"/>
      <c r="G11" s="158"/>
    </row>
    <row r="12" spans="1:9" ht="18" customHeight="1" x14ac:dyDescent="0.2">
      <c r="A12" s="308"/>
      <c r="B12" s="182" t="s">
        <v>190</v>
      </c>
      <c r="C12" s="349" t="s">
        <v>103</v>
      </c>
      <c r="D12" s="320" t="s">
        <v>188</v>
      </c>
      <c r="E12" s="158"/>
      <c r="F12" s="158"/>
      <c r="G12" s="158"/>
    </row>
    <row r="13" spans="1:9" ht="18" customHeight="1" x14ac:dyDescent="0.2">
      <c r="A13" s="321" t="s">
        <v>203</v>
      </c>
      <c r="B13" s="182" t="s">
        <v>204</v>
      </c>
      <c r="C13" s="349" t="s">
        <v>103</v>
      </c>
      <c r="D13" s="320" t="s">
        <v>205</v>
      </c>
      <c r="E13" s="158"/>
      <c r="F13" s="158"/>
      <c r="G13" s="158"/>
    </row>
    <row r="14" spans="1:9" ht="18" customHeight="1" thickBot="1" x14ac:dyDescent="0.25">
      <c r="A14" s="311"/>
      <c r="B14" s="183" t="s">
        <v>186</v>
      </c>
      <c r="C14" s="355" t="s">
        <v>103</v>
      </c>
      <c r="D14" s="322" t="s">
        <v>185</v>
      </c>
      <c r="E14" s="158"/>
      <c r="F14" s="158"/>
      <c r="G14" s="158"/>
    </row>
    <row r="15" spans="1:9" ht="17.100000000000001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7.100000000000001" customHeight="1" x14ac:dyDescent="0.2">
      <c r="A16" s="294" t="s">
        <v>340</v>
      </c>
      <c r="B16" s="294"/>
      <c r="C16" s="294"/>
    </row>
    <row r="17" spans="1:3" ht="17.100000000000001" customHeight="1" x14ac:dyDescent="0.2">
      <c r="A17" s="294" t="s">
        <v>346</v>
      </c>
    </row>
    <row r="18" spans="1:3" ht="17.100000000000001" customHeight="1" x14ac:dyDescent="0.2">
      <c r="A18" s="294" t="s">
        <v>341</v>
      </c>
    </row>
    <row r="19" spans="1:3" ht="17.100000000000001" customHeight="1" x14ac:dyDescent="0.2">
      <c r="A19" s="294" t="s">
        <v>342</v>
      </c>
    </row>
    <row r="20" spans="1:3" ht="17.100000000000001" customHeight="1" x14ac:dyDescent="0.2">
      <c r="A20" s="294" t="s">
        <v>343</v>
      </c>
    </row>
    <row r="21" spans="1:3" ht="17.100000000000001" customHeight="1" x14ac:dyDescent="0.2">
      <c r="A21" s="294" t="s">
        <v>344</v>
      </c>
    </row>
    <row r="22" spans="1:3" ht="17.100000000000001" customHeight="1" x14ac:dyDescent="0.2">
      <c r="A22" s="294" t="s">
        <v>103</v>
      </c>
      <c r="C22" s="294"/>
    </row>
    <row r="23" spans="1:3" ht="17.100000000000001" customHeight="1" x14ac:dyDescent="0.2"/>
    <row r="24" spans="1:3" ht="17.100000000000001" customHeight="1" x14ac:dyDescent="0.2"/>
    <row r="25" spans="1:3" ht="17.100000000000001" customHeight="1" x14ac:dyDescent="0.2"/>
    <row r="26" spans="1:3" ht="17.100000000000001" customHeight="1" x14ac:dyDescent="0.2"/>
    <row r="27" spans="1:3" ht="17.100000000000001" customHeight="1" x14ac:dyDescent="0.2"/>
    <row r="28" spans="1:3" ht="17.100000000000001" customHeight="1" x14ac:dyDescent="0.2"/>
    <row r="29" spans="1:3" ht="17.100000000000001" customHeight="1" x14ac:dyDescent="0.2"/>
  </sheetData>
  <sheetProtection sheet="1" formatCells="0" selectLockedCells="1"/>
  <mergeCells count="1">
    <mergeCell ref="A2:C2"/>
  </mergeCells>
  <phoneticPr fontId="11"/>
  <pageMargins left="0.78749999999999998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N52"/>
  <sheetViews>
    <sheetView zoomScale="90" zoomScaleNormal="90" workbookViewId="0">
      <selection activeCell="C13" sqref="C13"/>
    </sheetView>
  </sheetViews>
  <sheetFormatPr defaultColWidth="9" defaultRowHeight="13.2" x14ac:dyDescent="0.2"/>
  <cols>
    <col min="1" max="1" width="12" style="148" customWidth="1"/>
    <col min="2" max="2" width="9" style="148"/>
    <col min="3" max="3" width="11.109375" style="148" customWidth="1"/>
    <col min="4" max="5" width="24.33203125" style="148" customWidth="1"/>
    <col min="6" max="7" width="12.21875" style="148" customWidth="1"/>
    <col min="8" max="8" width="17.21875" style="148" customWidth="1"/>
    <col min="9" max="9" width="53" style="148" customWidth="1"/>
    <col min="10" max="12" width="12.44140625" style="148" customWidth="1"/>
    <col min="13" max="13" width="16.44140625" style="148" customWidth="1"/>
    <col min="14" max="16384" width="9" style="148"/>
  </cols>
  <sheetData>
    <row r="1" spans="1:14" ht="15" thickBot="1" x14ac:dyDescent="0.25">
      <c r="A1" s="1" t="s">
        <v>176</v>
      </c>
      <c r="B1" s="1"/>
      <c r="C1" s="43"/>
      <c r="D1" s="40" t="s">
        <v>1</v>
      </c>
      <c r="E1" s="94">
        <f>Top!$B5</f>
        <v>0</v>
      </c>
      <c r="F1" s="99"/>
      <c r="G1" s="99"/>
      <c r="H1" s="99"/>
      <c r="I1" s="99"/>
    </row>
    <row r="2" spans="1:14" ht="15" thickBot="1" x14ac:dyDescent="0.25">
      <c r="A2" s="1" t="s">
        <v>88</v>
      </c>
      <c r="B2" s="1"/>
      <c r="C2" s="43"/>
      <c r="D2" s="97" t="s">
        <v>153</v>
      </c>
      <c r="E2" s="94">
        <f>Top!$B6</f>
        <v>0</v>
      </c>
      <c r="F2" s="96"/>
      <c r="G2" s="99"/>
      <c r="H2" s="99"/>
    </row>
    <row r="3" spans="1:14" ht="14.25" customHeight="1" x14ac:dyDescent="0.2">
      <c r="D3" s="98"/>
      <c r="E3" s="95"/>
      <c r="F3" s="99"/>
      <c r="G3" s="99"/>
      <c r="H3" s="101"/>
      <c r="K3" s="1"/>
      <c r="L3" s="1"/>
      <c r="M3" s="1"/>
    </row>
    <row r="4" spans="1:14" ht="14.25" customHeight="1" thickBot="1" x14ac:dyDescent="0.25">
      <c r="D4" s="41" t="s">
        <v>29</v>
      </c>
      <c r="E4" s="94">
        <f>Top!$B8</f>
        <v>0</v>
      </c>
      <c r="F4" s="99"/>
      <c r="G4" s="99"/>
      <c r="H4" s="101"/>
      <c r="I4" s="100"/>
      <c r="L4" s="1"/>
      <c r="M4" s="1"/>
      <c r="N4" s="1"/>
    </row>
    <row r="5" spans="1:14" ht="14.25" customHeight="1" x14ac:dyDescent="0.2">
      <c r="A5" s="1"/>
      <c r="B5" s="1"/>
      <c r="C5" s="44"/>
      <c r="D5" s="44"/>
      <c r="E5" s="222"/>
      <c r="F5" s="40"/>
      <c r="G5" s="52"/>
      <c r="H5" s="45"/>
      <c r="I5" s="40"/>
      <c r="J5" s="28"/>
      <c r="K5" s="1"/>
      <c r="L5" s="1"/>
      <c r="M5" s="1"/>
      <c r="N5" s="1"/>
    </row>
    <row r="6" spans="1:14" ht="14.25" customHeight="1" x14ac:dyDescent="0.2">
      <c r="A6" s="1" t="s">
        <v>345</v>
      </c>
      <c r="B6" s="46"/>
      <c r="C6" s="46"/>
      <c r="D6" s="46"/>
      <c r="E6" s="46"/>
      <c r="F6" s="46"/>
      <c r="G6" s="46"/>
      <c r="H6" s="46"/>
      <c r="I6" s="55" t="s">
        <v>89</v>
      </c>
      <c r="J6" s="500" t="s">
        <v>90</v>
      </c>
      <c r="K6" s="501"/>
      <c r="L6" s="47"/>
      <c r="M6" s="47"/>
      <c r="N6" s="1"/>
    </row>
    <row r="7" spans="1:14" ht="14.25" customHeight="1" x14ac:dyDescent="0.2">
      <c r="A7" s="1"/>
      <c r="B7" s="1"/>
      <c r="C7" s="1"/>
      <c r="D7" s="1"/>
      <c r="E7" s="1"/>
      <c r="F7" s="1"/>
      <c r="G7" s="1"/>
      <c r="H7" s="1"/>
      <c r="I7" s="48" t="s">
        <v>91</v>
      </c>
      <c r="J7" s="502" t="s">
        <v>92</v>
      </c>
      <c r="K7" s="502"/>
      <c r="L7" s="47"/>
      <c r="M7" s="47"/>
      <c r="N7" s="1"/>
    </row>
    <row r="8" spans="1:14" ht="14.25" customHeight="1" x14ac:dyDescent="0.2">
      <c r="A8" s="1"/>
      <c r="B8" s="1"/>
      <c r="C8" s="1"/>
      <c r="D8" s="1"/>
      <c r="E8" s="1"/>
      <c r="F8" s="1"/>
      <c r="G8" s="1"/>
      <c r="H8" s="1"/>
      <c r="I8" s="49" t="s">
        <v>93</v>
      </c>
      <c r="J8" s="503" t="s">
        <v>94</v>
      </c>
      <c r="K8" s="503"/>
      <c r="L8" s="47"/>
      <c r="M8" s="47"/>
      <c r="N8" s="1"/>
    </row>
    <row r="9" spans="1:14" ht="14.25" customHeight="1" thickBot="1" x14ac:dyDescent="0.25">
      <c r="A9" s="50" t="s">
        <v>95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1"/>
      <c r="M9" s="1"/>
      <c r="N9" s="1"/>
    </row>
    <row r="10" spans="1:14" ht="14.25" customHeight="1" x14ac:dyDescent="0.2">
      <c r="A10" s="506" t="s">
        <v>96</v>
      </c>
      <c r="B10" s="508" t="s">
        <v>182</v>
      </c>
      <c r="C10" s="510" t="s">
        <v>97</v>
      </c>
      <c r="D10" s="512" t="s">
        <v>113</v>
      </c>
      <c r="E10" s="508" t="s">
        <v>169</v>
      </c>
      <c r="F10" s="206" t="s">
        <v>98</v>
      </c>
      <c r="G10" s="514" t="s">
        <v>243</v>
      </c>
      <c r="H10" s="508" t="s">
        <v>172</v>
      </c>
      <c r="I10" s="508" t="s">
        <v>168</v>
      </c>
      <c r="J10" s="491"/>
      <c r="K10" s="491"/>
      <c r="L10" s="492"/>
    </row>
    <row r="11" spans="1:14" ht="14.25" customHeight="1" x14ac:dyDescent="0.2">
      <c r="A11" s="507"/>
      <c r="B11" s="509"/>
      <c r="C11" s="511"/>
      <c r="D11" s="513"/>
      <c r="E11" s="509"/>
      <c r="F11" s="207" t="s">
        <v>99</v>
      </c>
      <c r="G11" s="509"/>
      <c r="H11" s="509"/>
      <c r="I11" s="509"/>
      <c r="J11" s="493"/>
      <c r="K11" s="493"/>
      <c r="L11" s="494"/>
    </row>
    <row r="12" spans="1:14" ht="14.25" customHeight="1" x14ac:dyDescent="0.2">
      <c r="A12" s="507"/>
      <c r="B12" s="509"/>
      <c r="C12" s="511"/>
      <c r="D12" s="513"/>
      <c r="E12" s="509"/>
      <c r="F12" s="227"/>
      <c r="G12" s="509"/>
      <c r="H12" s="509"/>
      <c r="I12" s="509"/>
      <c r="J12" s="493"/>
      <c r="K12" s="493"/>
      <c r="L12" s="494"/>
    </row>
    <row r="13" spans="1:14" ht="14.25" customHeight="1" x14ac:dyDescent="0.2">
      <c r="A13" s="208" t="str">
        <f>Top!H2</f>
        <v>ペタライト</v>
      </c>
      <c r="B13" s="209" t="str">
        <f>DATA!$B$14</f>
        <v>Li2O</v>
      </c>
      <c r="C13" s="289"/>
      <c r="D13" s="289"/>
      <c r="E13" s="289"/>
      <c r="F13" s="289"/>
      <c r="G13" s="289"/>
      <c r="H13" s="290"/>
      <c r="I13" s="516"/>
      <c r="J13" s="484"/>
      <c r="K13" s="484"/>
      <c r="L13" s="485"/>
    </row>
    <row r="14" spans="1:14" ht="14.25" customHeight="1" x14ac:dyDescent="0.2">
      <c r="A14" s="208" t="str">
        <f>A13</f>
        <v>ペタライト</v>
      </c>
      <c r="B14" s="209" t="str">
        <f>DATA!$B$15</f>
        <v>Na2O</v>
      </c>
      <c r="C14" s="289"/>
      <c r="D14" s="289"/>
      <c r="E14" s="289"/>
      <c r="F14" s="289"/>
      <c r="G14" s="289"/>
      <c r="H14" s="290"/>
      <c r="I14" s="516"/>
      <c r="J14" s="484"/>
      <c r="K14" s="484"/>
      <c r="L14" s="485"/>
    </row>
    <row r="15" spans="1:14" ht="14.25" customHeight="1" x14ac:dyDescent="0.2">
      <c r="A15" s="208" t="str">
        <f>A13</f>
        <v>ペタライト</v>
      </c>
      <c r="B15" s="209" t="str">
        <f>DATA!$B$16</f>
        <v>Al2O3</v>
      </c>
      <c r="C15" s="289"/>
      <c r="D15" s="289"/>
      <c r="E15" s="289"/>
      <c r="F15" s="289"/>
      <c r="G15" s="289"/>
      <c r="H15" s="290"/>
      <c r="I15" s="516"/>
      <c r="J15" s="484"/>
      <c r="K15" s="484"/>
      <c r="L15" s="485"/>
    </row>
    <row r="16" spans="1:14" ht="14.25" customHeight="1" thickBot="1" x14ac:dyDescent="0.25">
      <c r="A16" s="210" t="str">
        <f>A13</f>
        <v>ペタライト</v>
      </c>
      <c r="B16" s="211" t="str">
        <f>DATA!$B$17</f>
        <v>SiO2</v>
      </c>
      <c r="C16" s="291"/>
      <c r="D16" s="291"/>
      <c r="E16" s="291"/>
      <c r="F16" s="291"/>
      <c r="G16" s="291"/>
      <c r="H16" s="292"/>
      <c r="I16" s="517"/>
      <c r="J16" s="487"/>
      <c r="K16" s="487"/>
      <c r="L16" s="488"/>
    </row>
    <row r="17" spans="1:14" ht="14.25" customHeight="1" x14ac:dyDescent="0.2">
      <c r="A17" s="51"/>
      <c r="B17" s="46"/>
      <c r="C17" s="1"/>
      <c r="D17" s="1"/>
      <c r="E17" s="1"/>
      <c r="F17" s="51"/>
      <c r="G17" s="1"/>
      <c r="H17" s="1"/>
      <c r="I17" s="1"/>
      <c r="J17" s="1"/>
      <c r="K17" s="1"/>
      <c r="L17" s="1"/>
      <c r="M17" s="1"/>
      <c r="N17" s="1"/>
    </row>
    <row r="18" spans="1:14" ht="14.25" customHeight="1" x14ac:dyDescent="0.2">
      <c r="A18" s="51"/>
      <c r="B18" s="46"/>
      <c r="C18" s="1"/>
      <c r="D18" s="1"/>
      <c r="E18" s="1"/>
      <c r="F18" s="51"/>
      <c r="G18" s="1"/>
      <c r="H18" s="1"/>
      <c r="I18" s="1"/>
      <c r="J18" s="1"/>
      <c r="K18" s="1"/>
      <c r="L18" s="1"/>
      <c r="M18" s="1"/>
      <c r="N18" s="1"/>
    </row>
    <row r="19" spans="1:14" ht="14.25" customHeight="1" x14ac:dyDescent="0.2">
      <c r="A19" s="46"/>
      <c r="B19" s="46"/>
      <c r="C19" s="1"/>
      <c r="D19" s="1"/>
      <c r="E19" s="1"/>
      <c r="F19" s="46"/>
      <c r="G19" s="1"/>
      <c r="H19" s="1"/>
      <c r="I19" s="1"/>
      <c r="J19" s="1"/>
      <c r="K19" s="1"/>
      <c r="L19" s="1"/>
      <c r="M19" s="1"/>
      <c r="N19" s="1"/>
    </row>
    <row r="20" spans="1:14" ht="14.25" customHeight="1" thickBot="1" x14ac:dyDescent="0.25">
      <c r="A20" s="50" t="s">
        <v>100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1"/>
      <c r="M20" s="1"/>
      <c r="N20" s="1"/>
    </row>
    <row r="21" spans="1:14" ht="14.25" customHeight="1" x14ac:dyDescent="0.2">
      <c r="A21" s="476" t="str">
        <f t="shared" ref="A21:B21" si="0">A10</f>
        <v>試料名</v>
      </c>
      <c r="B21" s="478" t="str">
        <f t="shared" si="0"/>
        <v>項目</v>
      </c>
      <c r="C21" s="478" t="s">
        <v>170</v>
      </c>
      <c r="D21" s="489"/>
      <c r="E21" s="478" t="s">
        <v>171</v>
      </c>
      <c r="F21" s="489"/>
      <c r="G21" s="481" t="s">
        <v>232</v>
      </c>
      <c r="H21" s="480" t="s">
        <v>172</v>
      </c>
      <c r="I21" s="480" t="s">
        <v>168</v>
      </c>
      <c r="J21" s="491"/>
      <c r="K21" s="491"/>
      <c r="L21" s="492"/>
    </row>
    <row r="22" spans="1:14" ht="14.25" customHeight="1" x14ac:dyDescent="0.2">
      <c r="A22" s="477">
        <f t="shared" ref="A22:B22" si="1">A11</f>
        <v>0</v>
      </c>
      <c r="B22" s="479">
        <f t="shared" si="1"/>
        <v>0</v>
      </c>
      <c r="C22" s="479"/>
      <c r="D22" s="490"/>
      <c r="E22" s="479"/>
      <c r="F22" s="490"/>
      <c r="G22" s="479"/>
      <c r="H22" s="479"/>
      <c r="I22" s="479"/>
      <c r="J22" s="493"/>
      <c r="K22" s="493"/>
      <c r="L22" s="494"/>
    </row>
    <row r="23" spans="1:14" ht="14.25" customHeight="1" x14ac:dyDescent="0.2">
      <c r="A23" s="477">
        <f t="shared" ref="A23:B23" si="2">A12</f>
        <v>0</v>
      </c>
      <c r="B23" s="479">
        <f t="shared" si="2"/>
        <v>0</v>
      </c>
      <c r="C23" s="479"/>
      <c r="D23" s="490"/>
      <c r="E23" s="479"/>
      <c r="F23" s="490"/>
      <c r="G23" s="479"/>
      <c r="H23" s="479"/>
      <c r="I23" s="479"/>
      <c r="J23" s="493"/>
      <c r="K23" s="493"/>
      <c r="L23" s="494"/>
    </row>
    <row r="24" spans="1:14" ht="14.25" customHeight="1" x14ac:dyDescent="0.2">
      <c r="A24" s="192" t="str">
        <f>A13</f>
        <v>ペタライト</v>
      </c>
      <c r="B24" s="193" t="str">
        <f>B13</f>
        <v>Li2O</v>
      </c>
      <c r="C24" s="495"/>
      <c r="D24" s="499"/>
      <c r="E24" s="495"/>
      <c r="F24" s="499"/>
      <c r="G24" s="285"/>
      <c r="H24" s="285"/>
      <c r="I24" s="495"/>
      <c r="J24" s="484"/>
      <c r="K24" s="484"/>
      <c r="L24" s="485"/>
    </row>
    <row r="25" spans="1:14" ht="14.25" customHeight="1" x14ac:dyDescent="0.2">
      <c r="A25" s="192" t="str">
        <f t="shared" ref="A25:B25" si="3">A14</f>
        <v>ペタライト</v>
      </c>
      <c r="B25" s="193" t="str">
        <f t="shared" si="3"/>
        <v>Na2O</v>
      </c>
      <c r="C25" s="495"/>
      <c r="D25" s="499"/>
      <c r="E25" s="495"/>
      <c r="F25" s="499"/>
      <c r="G25" s="285"/>
      <c r="H25" s="285"/>
      <c r="I25" s="518"/>
      <c r="J25" s="519"/>
      <c r="K25" s="519"/>
      <c r="L25" s="520"/>
    </row>
    <row r="26" spans="1:14" ht="14.25" customHeight="1" x14ac:dyDescent="0.2">
      <c r="A26" s="192" t="str">
        <f t="shared" ref="A26:B26" si="4">A15</f>
        <v>ペタライト</v>
      </c>
      <c r="B26" s="193" t="str">
        <f t="shared" si="4"/>
        <v>Al2O3</v>
      </c>
      <c r="C26" s="495"/>
      <c r="D26" s="499"/>
      <c r="E26" s="495"/>
      <c r="F26" s="499"/>
      <c r="G26" s="285"/>
      <c r="H26" s="285"/>
      <c r="I26" s="495"/>
      <c r="J26" s="484"/>
      <c r="K26" s="484"/>
      <c r="L26" s="485"/>
    </row>
    <row r="27" spans="1:14" ht="14.25" customHeight="1" thickBot="1" x14ac:dyDescent="0.25">
      <c r="A27" s="194" t="str">
        <f>A16</f>
        <v>ペタライト</v>
      </c>
      <c r="B27" s="195" t="str">
        <f>B16</f>
        <v>SiO2</v>
      </c>
      <c r="C27" s="496"/>
      <c r="D27" s="515"/>
      <c r="E27" s="496"/>
      <c r="F27" s="515"/>
      <c r="G27" s="286"/>
      <c r="H27" s="286"/>
      <c r="I27" s="496"/>
      <c r="J27" s="487"/>
      <c r="K27" s="487"/>
      <c r="L27" s="488"/>
    </row>
    <row r="28" spans="1:14" ht="14.25" customHeight="1" x14ac:dyDescent="0.2">
      <c r="A28" s="5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 customHeight="1" x14ac:dyDescent="0.2">
      <c r="A29" s="4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 customHeight="1" thickBot="1" x14ac:dyDescent="0.25">
      <c r="A30" s="50" t="s">
        <v>101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1"/>
      <c r="M30" s="1"/>
      <c r="N30" s="1"/>
    </row>
    <row r="31" spans="1:14" ht="20.100000000000001" customHeight="1" x14ac:dyDescent="0.2">
      <c r="A31" s="504" t="str">
        <f t="shared" ref="A31:B31" si="5">A21</f>
        <v>試料名</v>
      </c>
      <c r="B31" s="474" t="str">
        <f t="shared" si="5"/>
        <v>項目</v>
      </c>
      <c r="C31" s="474" t="s">
        <v>102</v>
      </c>
      <c r="D31" s="497" t="s">
        <v>173</v>
      </c>
      <c r="E31" s="498"/>
      <c r="F31" s="498"/>
      <c r="G31" s="498"/>
      <c r="H31" s="498"/>
      <c r="I31" s="498"/>
      <c r="J31" s="491"/>
      <c r="K31" s="491"/>
      <c r="L31" s="492"/>
    </row>
    <row r="32" spans="1:14" ht="20.100000000000001" customHeight="1" x14ac:dyDescent="0.2">
      <c r="A32" s="505">
        <f t="shared" ref="A32:B32" si="6">A22</f>
        <v>0</v>
      </c>
      <c r="B32" s="475">
        <f t="shared" si="6"/>
        <v>0</v>
      </c>
      <c r="C32" s="475"/>
      <c r="D32" s="482"/>
      <c r="E32" s="483"/>
      <c r="F32" s="483"/>
      <c r="G32" s="483"/>
      <c r="H32" s="483"/>
      <c r="I32" s="483"/>
      <c r="J32" s="484"/>
      <c r="K32" s="484"/>
      <c r="L32" s="485"/>
    </row>
    <row r="33" spans="1:14" ht="20.100000000000001" customHeight="1" x14ac:dyDescent="0.2">
      <c r="A33" s="505">
        <f t="shared" ref="A33:B33" si="7">A23</f>
        <v>0</v>
      </c>
      <c r="B33" s="475">
        <f t="shared" si="7"/>
        <v>0</v>
      </c>
      <c r="C33" s="475"/>
      <c r="D33" s="483"/>
      <c r="E33" s="483"/>
      <c r="F33" s="483"/>
      <c r="G33" s="483"/>
      <c r="H33" s="483"/>
      <c r="I33" s="483"/>
      <c r="J33" s="484"/>
      <c r="K33" s="484"/>
      <c r="L33" s="485"/>
    </row>
    <row r="34" spans="1:14" ht="20.100000000000001" customHeight="1" x14ac:dyDescent="0.2">
      <c r="A34" s="196" t="str">
        <f>A24</f>
        <v>ペタライト</v>
      </c>
      <c r="B34" s="197" t="str">
        <f>B24</f>
        <v>Li2O</v>
      </c>
      <c r="C34" s="287"/>
      <c r="D34" s="483"/>
      <c r="E34" s="483"/>
      <c r="F34" s="483"/>
      <c r="G34" s="483"/>
      <c r="H34" s="483"/>
      <c r="I34" s="483"/>
      <c r="J34" s="484"/>
      <c r="K34" s="484"/>
      <c r="L34" s="485"/>
    </row>
    <row r="35" spans="1:14" ht="20.100000000000001" customHeight="1" x14ac:dyDescent="0.2">
      <c r="A35" s="196" t="str">
        <f t="shared" ref="A35:B35" si="8">A25</f>
        <v>ペタライト</v>
      </c>
      <c r="B35" s="197" t="str">
        <f t="shared" si="8"/>
        <v>Na2O</v>
      </c>
      <c r="C35" s="287"/>
      <c r="D35" s="483"/>
      <c r="E35" s="483"/>
      <c r="F35" s="483"/>
      <c r="G35" s="483"/>
      <c r="H35" s="483"/>
      <c r="I35" s="483"/>
      <c r="J35" s="484"/>
      <c r="K35" s="484"/>
      <c r="L35" s="485"/>
    </row>
    <row r="36" spans="1:14" ht="20.100000000000001" customHeight="1" x14ac:dyDescent="0.2">
      <c r="A36" s="196" t="str">
        <f t="shared" ref="A36:B36" si="9">A26</f>
        <v>ペタライト</v>
      </c>
      <c r="B36" s="197" t="str">
        <f t="shared" si="9"/>
        <v>Al2O3</v>
      </c>
      <c r="C36" s="287"/>
      <c r="D36" s="483"/>
      <c r="E36" s="483"/>
      <c r="F36" s="483"/>
      <c r="G36" s="483"/>
      <c r="H36" s="483"/>
      <c r="I36" s="483"/>
      <c r="J36" s="484"/>
      <c r="K36" s="484"/>
      <c r="L36" s="485"/>
    </row>
    <row r="37" spans="1:14" ht="20.100000000000001" customHeight="1" thickBot="1" x14ac:dyDescent="0.25">
      <c r="A37" s="198" t="str">
        <f>A27</f>
        <v>ペタライト</v>
      </c>
      <c r="B37" s="199" t="str">
        <f>B27</f>
        <v>SiO2</v>
      </c>
      <c r="C37" s="288"/>
      <c r="D37" s="486"/>
      <c r="E37" s="486"/>
      <c r="F37" s="486"/>
      <c r="G37" s="486"/>
      <c r="H37" s="486"/>
      <c r="I37" s="486"/>
      <c r="J37" s="487"/>
      <c r="K37" s="487"/>
      <c r="L37" s="488"/>
    </row>
    <row r="38" spans="1:14" ht="14.25" customHeight="1" x14ac:dyDescent="0.2">
      <c r="A38" s="5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 customHeight="1" x14ac:dyDescent="0.2"/>
    <row r="40" spans="1:14" ht="14.25" customHeight="1" x14ac:dyDescent="0.2"/>
    <row r="41" spans="1:14" ht="14.25" customHeight="1" x14ac:dyDescent="0.2">
      <c r="I41" s="1"/>
      <c r="J41" s="1"/>
      <c r="K41" s="1"/>
    </row>
    <row r="42" spans="1:14" ht="14.25" customHeight="1" x14ac:dyDescent="0.2"/>
    <row r="43" spans="1:14" ht="14.25" customHeight="1" x14ac:dyDescent="0.2"/>
    <row r="44" spans="1:14" ht="14.25" customHeight="1" x14ac:dyDescent="0.2"/>
    <row r="45" spans="1:14" ht="14.25" customHeight="1" x14ac:dyDescent="0.2"/>
    <row r="46" spans="1:14" ht="14.25" customHeight="1" x14ac:dyDescent="0.2"/>
    <row r="47" spans="1:14" ht="14.25" customHeight="1" x14ac:dyDescent="0.2"/>
    <row r="48" spans="1:14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</sheetData>
  <sheetProtection sheet="1" objects="1" scenarios="1" formatCells="0" selectLockedCells="1"/>
  <mergeCells count="39">
    <mergeCell ref="E25:F25"/>
    <mergeCell ref="E27:F27"/>
    <mergeCell ref="I13:L13"/>
    <mergeCell ref="I15:L15"/>
    <mergeCell ref="I16:L16"/>
    <mergeCell ref="I14:L14"/>
    <mergeCell ref="I25:L25"/>
    <mergeCell ref="J6:K6"/>
    <mergeCell ref="J7:K7"/>
    <mergeCell ref="J8:K8"/>
    <mergeCell ref="A31:A33"/>
    <mergeCell ref="A10:A12"/>
    <mergeCell ref="B10:B12"/>
    <mergeCell ref="C10:C12"/>
    <mergeCell ref="D10:D12"/>
    <mergeCell ref="E10:E12"/>
    <mergeCell ref="G10:G12"/>
    <mergeCell ref="H10:H12"/>
    <mergeCell ref="C24:D24"/>
    <mergeCell ref="C26:D26"/>
    <mergeCell ref="C27:D27"/>
    <mergeCell ref="E24:F24"/>
    <mergeCell ref="I10:L12"/>
    <mergeCell ref="B31:B33"/>
    <mergeCell ref="C31:C33"/>
    <mergeCell ref="A21:A23"/>
    <mergeCell ref="B21:B23"/>
    <mergeCell ref="H21:H23"/>
    <mergeCell ref="G21:G23"/>
    <mergeCell ref="D32:L37"/>
    <mergeCell ref="C21:D23"/>
    <mergeCell ref="E21:F23"/>
    <mergeCell ref="I21:L23"/>
    <mergeCell ref="I24:L24"/>
    <mergeCell ref="I26:L26"/>
    <mergeCell ref="I27:L27"/>
    <mergeCell ref="D31:L31"/>
    <mergeCell ref="E26:F26"/>
    <mergeCell ref="C25:D25"/>
  </mergeCells>
  <phoneticPr fontId="11"/>
  <pageMargins left="0.78749999999999998" right="0.78749999999999998" top="0.59027777777777779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1"/>
  <sheetViews>
    <sheetView tabSelected="1" workbookViewId="0">
      <selection activeCell="B4" sqref="B4:I4"/>
    </sheetView>
  </sheetViews>
  <sheetFormatPr defaultColWidth="9" defaultRowHeight="13.2" x14ac:dyDescent="0.2"/>
  <cols>
    <col min="1" max="1" width="14.6640625" style="10" customWidth="1"/>
    <col min="2" max="2" width="14.33203125" style="10" customWidth="1"/>
    <col min="3" max="3" width="13.109375" style="10" customWidth="1"/>
    <col min="4" max="4" width="7.6640625" style="10" customWidth="1"/>
    <col min="5" max="6" width="9" style="10"/>
    <col min="7" max="9" width="12.44140625" style="10" customWidth="1"/>
    <col min="10" max="16384" width="9" style="10"/>
  </cols>
  <sheetData>
    <row r="1" spans="1:12" ht="17.100000000000001" customHeight="1" x14ac:dyDescent="0.2">
      <c r="A1" s="235" t="s">
        <v>174</v>
      </c>
      <c r="B1" s="387"/>
      <c r="C1" s="387"/>
      <c r="D1" s="387"/>
      <c r="E1" s="387"/>
      <c r="F1" s="387"/>
      <c r="G1" s="387"/>
      <c r="H1" s="387"/>
      <c r="I1" s="387"/>
    </row>
    <row r="2" spans="1:12" ht="17.100000000000001" customHeight="1" x14ac:dyDescent="0.2">
      <c r="A2" s="238"/>
      <c r="B2" s="400" t="s">
        <v>8</v>
      </c>
      <c r="C2" s="400"/>
      <c r="D2" s="400"/>
      <c r="E2" s="400"/>
      <c r="F2" s="239"/>
      <c r="G2" s="240" t="s">
        <v>298</v>
      </c>
      <c r="H2" s="404" t="s">
        <v>292</v>
      </c>
      <c r="I2" s="387"/>
    </row>
    <row r="3" spans="1:12" ht="17.100000000000001" customHeight="1" thickBot="1" x14ac:dyDescent="0.25">
      <c r="A3" s="241"/>
      <c r="B3" s="398" t="str">
        <f>""</f>
        <v/>
      </c>
      <c r="C3" s="399"/>
      <c r="D3" s="241"/>
      <c r="E3" s="241"/>
      <c r="F3" s="241"/>
      <c r="G3" s="241"/>
      <c r="H3" s="241"/>
      <c r="I3" s="241"/>
    </row>
    <row r="4" spans="1:12" ht="17.100000000000001" customHeight="1" x14ac:dyDescent="0.2">
      <c r="A4" s="242" t="s">
        <v>0</v>
      </c>
      <c r="B4" s="401"/>
      <c r="C4" s="402"/>
      <c r="D4" s="402"/>
      <c r="E4" s="402"/>
      <c r="F4" s="402"/>
      <c r="G4" s="402"/>
      <c r="H4" s="402"/>
      <c r="I4" s="403"/>
    </row>
    <row r="5" spans="1:12" ht="17.100000000000001" customHeight="1" x14ac:dyDescent="0.2">
      <c r="A5" s="243" t="s">
        <v>1</v>
      </c>
      <c r="B5" s="176"/>
      <c r="C5" s="149" t="s">
        <v>123</v>
      </c>
      <c r="D5" s="176"/>
      <c r="E5" s="354"/>
      <c r="F5" s="247"/>
      <c r="G5" s="396"/>
      <c r="H5" s="396"/>
      <c r="I5" s="397"/>
    </row>
    <row r="6" spans="1:12" ht="17.100000000000001" customHeight="1" x14ac:dyDescent="0.2">
      <c r="A6" s="243" t="s">
        <v>2</v>
      </c>
      <c r="B6" s="369"/>
      <c r="C6" s="370"/>
      <c r="D6" s="370"/>
      <c r="E6" s="370"/>
      <c r="F6" s="370"/>
      <c r="G6" s="370"/>
      <c r="H6" s="370"/>
      <c r="I6" s="371"/>
    </row>
    <row r="7" spans="1:12" ht="17.100000000000001" customHeight="1" x14ac:dyDescent="0.2">
      <c r="A7" s="244" t="s">
        <v>3</v>
      </c>
      <c r="B7" s="293"/>
      <c r="C7" s="388" t="s">
        <v>244</v>
      </c>
      <c r="D7" s="389"/>
      <c r="E7" s="389"/>
      <c r="F7" s="389"/>
      <c r="G7" s="389"/>
      <c r="H7" s="389"/>
      <c r="I7" s="390"/>
    </row>
    <row r="8" spans="1:12" ht="17.100000000000001" customHeight="1" x14ac:dyDescent="0.2">
      <c r="A8" s="245" t="s">
        <v>122</v>
      </c>
      <c r="B8" s="369"/>
      <c r="C8" s="391"/>
      <c r="D8" s="391"/>
      <c r="E8" s="391"/>
      <c r="F8" s="391"/>
      <c r="G8" s="391"/>
      <c r="H8" s="391"/>
      <c r="I8" s="392"/>
      <c r="L8" s="10" t="s">
        <v>9</v>
      </c>
    </row>
    <row r="9" spans="1:12" ht="17.100000000000001" customHeight="1" x14ac:dyDescent="0.2">
      <c r="A9" s="243" t="s">
        <v>4</v>
      </c>
      <c r="B9" s="393"/>
      <c r="C9" s="394"/>
      <c r="D9" s="394"/>
      <c r="E9" s="394"/>
      <c r="F9" s="394"/>
      <c r="G9" s="394"/>
      <c r="H9" s="394"/>
      <c r="I9" s="395"/>
    </row>
    <row r="10" spans="1:12" ht="17.100000000000001" customHeight="1" x14ac:dyDescent="0.2">
      <c r="A10" s="243" t="s">
        <v>5</v>
      </c>
      <c r="B10" s="393"/>
      <c r="C10" s="394"/>
      <c r="D10" s="394"/>
      <c r="E10" s="394"/>
      <c r="F10" s="394"/>
      <c r="G10" s="394"/>
      <c r="H10" s="394"/>
      <c r="I10" s="395"/>
    </row>
    <row r="11" spans="1:12" ht="17.100000000000001" customHeight="1" x14ac:dyDescent="0.2">
      <c r="A11" s="243" t="s">
        <v>6</v>
      </c>
      <c r="B11" s="393"/>
      <c r="C11" s="394"/>
      <c r="D11" s="394"/>
      <c r="E11" s="394"/>
      <c r="F11" s="394"/>
      <c r="G11" s="394"/>
      <c r="H11" s="394"/>
      <c r="I11" s="395"/>
    </row>
    <row r="12" spans="1:12" ht="17.100000000000001" customHeight="1" thickBot="1" x14ac:dyDescent="0.25">
      <c r="A12" s="246" t="s">
        <v>7</v>
      </c>
      <c r="B12" s="364"/>
      <c r="C12" s="365"/>
      <c r="D12" s="365"/>
      <c r="E12" s="365"/>
      <c r="F12" s="365"/>
      <c r="G12" s="365"/>
      <c r="H12" s="365"/>
      <c r="I12" s="366"/>
      <c r="K12" s="213"/>
    </row>
    <row r="13" spans="1:12" ht="17.100000000000001" customHeight="1" x14ac:dyDescent="0.2">
      <c r="A13" s="384" t="s">
        <v>309</v>
      </c>
      <c r="B13" s="385"/>
      <c r="C13" s="385"/>
      <c r="D13" s="385"/>
      <c r="E13" s="385"/>
      <c r="F13" s="385"/>
      <c r="G13" s="385"/>
      <c r="H13" s="385"/>
      <c r="I13" s="385"/>
    </row>
    <row r="14" spans="1:12" ht="17.100000000000001" customHeight="1" x14ac:dyDescent="0.2">
      <c r="A14" s="386"/>
      <c r="B14" s="386"/>
      <c r="C14" s="386"/>
      <c r="D14" s="386"/>
      <c r="E14" s="386"/>
      <c r="F14" s="386"/>
      <c r="G14" s="386"/>
      <c r="H14" s="386"/>
      <c r="I14" s="386"/>
    </row>
    <row r="15" spans="1:12" ht="17.100000000000001" customHeight="1" x14ac:dyDescent="0.2">
      <c r="A15" s="387"/>
      <c r="B15" s="387"/>
      <c r="C15" s="387"/>
      <c r="D15" s="387"/>
      <c r="E15" s="387"/>
      <c r="F15" s="387"/>
      <c r="G15" s="387"/>
      <c r="H15" s="387"/>
      <c r="I15" s="387"/>
    </row>
    <row r="16" spans="1:12" ht="17.100000000000001" customHeight="1" x14ac:dyDescent="0.2">
      <c r="A16" s="387"/>
      <c r="B16" s="387"/>
      <c r="C16" s="387"/>
      <c r="D16" s="387"/>
      <c r="E16" s="387"/>
      <c r="F16" s="387"/>
      <c r="G16" s="387"/>
      <c r="H16" s="387"/>
      <c r="I16" s="387"/>
    </row>
    <row r="17" spans="1:2" ht="17.100000000000001" customHeight="1" x14ac:dyDescent="0.2">
      <c r="A17" s="10" t="str">
        <f>""</f>
        <v/>
      </c>
    </row>
    <row r="18" spans="1:2" ht="17.100000000000001" customHeight="1" x14ac:dyDescent="0.2">
      <c r="B18" s="92"/>
    </row>
    <row r="19" spans="1:2" ht="17.100000000000001" customHeight="1" x14ac:dyDescent="0.2"/>
    <row r="20" spans="1:2" ht="17.100000000000001" customHeight="1" x14ac:dyDescent="0.2"/>
    <row r="21" spans="1:2" ht="17.100000000000001" customHeight="1" x14ac:dyDescent="0.2"/>
    <row r="22" spans="1:2" ht="17.100000000000001" customHeight="1" x14ac:dyDescent="0.2"/>
    <row r="23" spans="1:2" ht="17.100000000000001" customHeight="1" x14ac:dyDescent="0.2"/>
    <row r="24" spans="1:2" ht="17.100000000000001" customHeight="1" x14ac:dyDescent="0.2"/>
    <row r="25" spans="1:2" ht="17.100000000000001" customHeight="1" x14ac:dyDescent="0.2"/>
    <row r="26" spans="1:2" ht="17.100000000000001" customHeight="1" x14ac:dyDescent="0.2"/>
    <row r="27" spans="1:2" ht="17.100000000000001" customHeight="1" x14ac:dyDescent="0.2"/>
    <row r="28" spans="1:2" ht="17.100000000000001" customHeight="1" x14ac:dyDescent="0.2"/>
    <row r="29" spans="1:2" ht="17.100000000000001" customHeight="1" x14ac:dyDescent="0.2"/>
    <row r="30" spans="1:2" ht="17.100000000000001" customHeight="1" x14ac:dyDescent="0.2"/>
    <row r="31" spans="1:2" ht="17.100000000000001" customHeight="1" x14ac:dyDescent="0.2"/>
    <row r="32" spans="1: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</sheetData>
  <sheetProtection sheet="1" selectLockedCells="1"/>
  <mergeCells count="14">
    <mergeCell ref="G5:I5"/>
    <mergeCell ref="B10:I10"/>
    <mergeCell ref="B11:I11"/>
    <mergeCell ref="B1:I1"/>
    <mergeCell ref="B3:C3"/>
    <mergeCell ref="B2:E2"/>
    <mergeCell ref="B4:I4"/>
    <mergeCell ref="H2:I2"/>
    <mergeCell ref="B12:I12"/>
    <mergeCell ref="A13:I16"/>
    <mergeCell ref="B6:I6"/>
    <mergeCell ref="C7:I7"/>
    <mergeCell ref="B8:I8"/>
    <mergeCell ref="B9:I9"/>
  </mergeCells>
  <phoneticPr fontId="1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Y55"/>
  <sheetViews>
    <sheetView workbookViewId="0">
      <selection activeCell="C13" sqref="C13"/>
    </sheetView>
  </sheetViews>
  <sheetFormatPr defaultColWidth="9" defaultRowHeight="13.2" x14ac:dyDescent="0.2"/>
  <cols>
    <col min="1" max="1" width="9" style="10" customWidth="1"/>
    <col min="2" max="2" width="11" style="10" customWidth="1"/>
    <col min="3" max="3" width="12.6640625" style="10" customWidth="1"/>
    <col min="4" max="4" width="23.109375" style="10" customWidth="1"/>
    <col min="5" max="5" width="6.33203125" style="10" customWidth="1"/>
    <col min="6" max="7" width="9" style="10" customWidth="1"/>
    <col min="8" max="8" width="6.6640625" style="10" customWidth="1"/>
    <col min="9" max="10" width="11.77734375" style="10" customWidth="1"/>
    <col min="11" max="18" width="9" style="10"/>
    <col min="19" max="19" width="11.6640625" style="10" bestFit="1" customWidth="1"/>
    <col min="20" max="28" width="9" style="10"/>
    <col min="29" max="29" width="11.6640625" style="10" customWidth="1"/>
    <col min="30" max="38" width="9" style="10"/>
    <col min="39" max="39" width="11.6640625" style="10" customWidth="1"/>
    <col min="40" max="16384" width="9" style="10"/>
  </cols>
  <sheetData>
    <row r="1" spans="1:36" x14ac:dyDescent="0.2">
      <c r="A1" s="161" t="str">
        <f>""</f>
        <v/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36" ht="17.100000000000001" customHeight="1" x14ac:dyDescent="0.2">
      <c r="A2" s="164"/>
      <c r="B2" s="102" t="s">
        <v>175</v>
      </c>
      <c r="C2" s="107" t="str">
        <f>""</f>
        <v/>
      </c>
      <c r="D2" s="108"/>
      <c r="E2" s="108"/>
      <c r="F2" s="108"/>
      <c r="G2" s="108"/>
      <c r="H2" s="108"/>
      <c r="I2" s="108"/>
      <c r="J2" s="109"/>
      <c r="K2" s="165"/>
    </row>
    <row r="3" spans="1:36" ht="17.100000000000001" customHeight="1" x14ac:dyDescent="0.2">
      <c r="A3" s="164"/>
      <c r="B3" s="415" t="s">
        <v>10</v>
      </c>
      <c r="C3" s="415"/>
      <c r="D3" s="135" t="str">
        <f>Top!G2</f>
        <v>2020 年度　</v>
      </c>
      <c r="E3" s="425" t="str">
        <f>Top!H2</f>
        <v>ペタライト</v>
      </c>
      <c r="F3" s="425"/>
      <c r="G3" s="426"/>
      <c r="H3" s="110"/>
      <c r="I3" s="111"/>
      <c r="J3" s="112"/>
      <c r="K3" s="165"/>
    </row>
    <row r="4" spans="1:36" ht="12.75" hidden="1" customHeight="1" x14ac:dyDescent="0.2">
      <c r="A4" s="164"/>
      <c r="B4" s="103"/>
      <c r="C4" s="103"/>
      <c r="D4" s="103"/>
      <c r="E4" s="103"/>
      <c r="F4" s="103"/>
      <c r="G4" s="103"/>
      <c r="H4" s="103"/>
      <c r="I4" s="103"/>
      <c r="J4" s="103"/>
      <c r="K4" s="165"/>
      <c r="O4" s="10" t="s">
        <v>11</v>
      </c>
      <c r="Z4" s="10" t="s">
        <v>12</v>
      </c>
      <c r="AA4" s="10" t="s">
        <v>13</v>
      </c>
      <c r="AB4" s="10" t="s">
        <v>14</v>
      </c>
      <c r="AC4" s="10" t="s">
        <v>15</v>
      </c>
      <c r="AD4" s="10" t="s">
        <v>16</v>
      </c>
      <c r="AE4" s="10" t="s">
        <v>17</v>
      </c>
      <c r="AF4" s="10" t="s">
        <v>18</v>
      </c>
      <c r="AG4" s="10" t="s">
        <v>19</v>
      </c>
      <c r="AH4" s="10" t="s">
        <v>20</v>
      </c>
      <c r="AI4" s="10" t="s">
        <v>21</v>
      </c>
      <c r="AJ4" s="10" t="s">
        <v>22</v>
      </c>
    </row>
    <row r="5" spans="1:36" ht="12.75" hidden="1" customHeight="1" x14ac:dyDescent="0.2">
      <c r="A5" s="164"/>
      <c r="B5" s="102"/>
      <c r="C5" s="102"/>
      <c r="D5" s="102"/>
      <c r="E5" s="102"/>
      <c r="F5" s="102"/>
      <c r="G5" s="102"/>
      <c r="H5" s="102"/>
      <c r="I5" s="102"/>
      <c r="J5" s="102"/>
      <c r="K5" s="165"/>
      <c r="M5" s="11">
        <f>Top!$B$5</f>
        <v>0</v>
      </c>
      <c r="N5" s="12">
        <f>Top!$B$8</f>
        <v>0</v>
      </c>
      <c r="O5" s="13" t="e">
        <f>#REF!</f>
        <v>#REF!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 t="e">
        <f>#REF!</f>
        <v>#REF!</v>
      </c>
      <c r="AA5" s="14" t="e">
        <f>#REF!</f>
        <v>#REF!</v>
      </c>
      <c r="AB5" s="15" t="e">
        <f>#REF!</f>
        <v>#REF!</v>
      </c>
      <c r="AC5" s="10">
        <f>F16</f>
        <v>0</v>
      </c>
      <c r="AD5" s="10" t="str">
        <f>H16</f>
        <v>%</v>
      </c>
      <c r="AE5" s="10">
        <f>I16</f>
        <v>0</v>
      </c>
      <c r="AF5" s="10">
        <f>J16</f>
        <v>0</v>
      </c>
      <c r="AG5" s="13">
        <f>F17</f>
        <v>0</v>
      </c>
      <c r="AH5" s="14" t="str">
        <f>H17</f>
        <v>%</v>
      </c>
      <c r="AI5" s="14">
        <f>I17</f>
        <v>0</v>
      </c>
      <c r="AJ5" s="15">
        <f>J17</f>
        <v>0</v>
      </c>
    </row>
    <row r="6" spans="1:36" ht="17.100000000000001" customHeight="1" x14ac:dyDescent="0.2">
      <c r="A6" s="164"/>
      <c r="B6" s="107"/>
      <c r="C6" s="108"/>
      <c r="D6" s="108"/>
      <c r="E6" s="108"/>
      <c r="F6" s="108"/>
      <c r="G6" s="108"/>
      <c r="H6" s="108"/>
      <c r="I6" s="108"/>
      <c r="J6" s="109"/>
      <c r="K6" s="165"/>
      <c r="M6" s="16"/>
      <c r="N6" s="1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G6" s="14"/>
      <c r="AH6" s="14"/>
      <c r="AI6" s="14"/>
      <c r="AJ6" s="14"/>
    </row>
    <row r="7" spans="1:36" ht="17.100000000000001" customHeight="1" x14ac:dyDescent="0.2">
      <c r="A7" s="164"/>
      <c r="B7" s="119" t="s">
        <v>23</v>
      </c>
      <c r="C7" s="215">
        <f>Top!$B$5</f>
        <v>0</v>
      </c>
      <c r="D7" s="104" t="s">
        <v>125</v>
      </c>
      <c r="E7" s="215">
        <f>Top!$D$5</f>
        <v>0</v>
      </c>
      <c r="F7" s="250"/>
      <c r="G7" s="105" t="s">
        <v>106</v>
      </c>
      <c r="H7" s="411">
        <f>Top!$B$8</f>
        <v>0</v>
      </c>
      <c r="I7" s="412"/>
      <c r="J7" s="106"/>
      <c r="K7" s="165"/>
      <c r="L7" s="17"/>
      <c r="M7" s="17"/>
    </row>
    <row r="8" spans="1:36" ht="17.100000000000001" customHeight="1" x14ac:dyDescent="0.2">
      <c r="A8" s="164"/>
      <c r="B8" s="119" t="s">
        <v>24</v>
      </c>
      <c r="C8" s="215">
        <f>Top!$B$7</f>
        <v>0</v>
      </c>
      <c r="D8" s="113"/>
      <c r="E8" s="114"/>
      <c r="F8" s="115"/>
      <c r="G8" s="115"/>
      <c r="H8" s="115"/>
      <c r="I8" s="114"/>
      <c r="J8" s="116"/>
      <c r="K8" s="165"/>
      <c r="L8" s="17"/>
      <c r="M8" s="17"/>
    </row>
    <row r="9" spans="1:36" ht="17.100000000000001" customHeight="1" x14ac:dyDescent="0.2">
      <c r="A9" s="164"/>
      <c r="B9" s="120" t="s">
        <v>104</v>
      </c>
      <c r="C9" s="416">
        <f>Top!$B$6</f>
        <v>0</v>
      </c>
      <c r="D9" s="412"/>
      <c r="E9" s="412"/>
      <c r="F9" s="412"/>
      <c r="G9" s="412"/>
      <c r="H9" s="412"/>
      <c r="I9" s="412"/>
      <c r="J9" s="412"/>
      <c r="K9" s="166"/>
    </row>
    <row r="10" spans="1:36" ht="39.6" customHeight="1" x14ac:dyDescent="0.2">
      <c r="A10" s="164"/>
      <c r="B10" s="117"/>
      <c r="C10" s="108"/>
      <c r="D10" s="108"/>
      <c r="E10" s="108"/>
      <c r="F10" s="521" t="s">
        <v>370</v>
      </c>
      <c r="G10" s="522"/>
      <c r="H10" s="522"/>
      <c r="I10" s="108"/>
      <c r="J10" s="118"/>
      <c r="K10" s="165"/>
    </row>
    <row r="11" spans="1:36" ht="17.100000000000001" customHeight="1" x14ac:dyDescent="0.2">
      <c r="A11" s="164"/>
      <c r="B11" s="417" t="s">
        <v>25</v>
      </c>
      <c r="C11" s="417" t="s">
        <v>26</v>
      </c>
      <c r="D11" s="420" t="s">
        <v>107</v>
      </c>
      <c r="E11" s="421" t="s">
        <v>108</v>
      </c>
      <c r="F11" s="420" t="s">
        <v>109</v>
      </c>
      <c r="G11" s="417"/>
      <c r="H11" s="417"/>
      <c r="I11" s="423" t="s">
        <v>111</v>
      </c>
      <c r="J11" s="421" t="s">
        <v>110</v>
      </c>
      <c r="K11" s="165"/>
    </row>
    <row r="12" spans="1:36" ht="17.100000000000001" customHeight="1" thickBot="1" x14ac:dyDescent="0.25">
      <c r="A12" s="164"/>
      <c r="B12" s="418"/>
      <c r="C12" s="419"/>
      <c r="D12" s="418"/>
      <c r="E12" s="422"/>
      <c r="F12" s="54" t="s">
        <v>27</v>
      </c>
      <c r="G12" s="54" t="s">
        <v>28</v>
      </c>
      <c r="H12" s="139" t="s">
        <v>105</v>
      </c>
      <c r="I12" s="424"/>
      <c r="J12" s="419"/>
      <c r="K12" s="165"/>
    </row>
    <row r="13" spans="1:36" ht="17.100000000000001" customHeight="1" thickBot="1" x14ac:dyDescent="0.25">
      <c r="A13" s="164"/>
      <c r="B13" s="136" t="s">
        <v>251</v>
      </c>
      <c r="C13" s="325"/>
      <c r="D13" s="137">
        <f>H$7</f>
        <v>0</v>
      </c>
      <c r="E13" s="327"/>
      <c r="F13" s="328"/>
      <c r="G13" s="329"/>
      <c r="H13" s="138" t="s">
        <v>112</v>
      </c>
      <c r="I13" s="338"/>
      <c r="J13" s="339"/>
      <c r="K13" s="167" t="str">
        <f>":"</f>
        <v>:</v>
      </c>
    </row>
    <row r="14" spans="1:36" ht="17.100000000000001" customHeight="1" thickBot="1" x14ac:dyDescent="0.25">
      <c r="A14" s="164"/>
      <c r="B14" s="136" t="s">
        <v>294</v>
      </c>
      <c r="C14" s="325"/>
      <c r="D14" s="137">
        <f t="shared" ref="D14:D17" si="0">H$7</f>
        <v>0</v>
      </c>
      <c r="E14" s="330"/>
      <c r="F14" s="140"/>
      <c r="G14" s="331"/>
      <c r="H14" s="138" t="s">
        <v>112</v>
      </c>
      <c r="I14" s="340"/>
      <c r="J14" s="341"/>
      <c r="K14" s="167"/>
    </row>
    <row r="15" spans="1:36" ht="17.100000000000001" customHeight="1" thickBot="1" x14ac:dyDescent="0.25">
      <c r="A15" s="164"/>
      <c r="B15" s="136" t="s">
        <v>295</v>
      </c>
      <c r="C15" s="325"/>
      <c r="D15" s="137">
        <f t="shared" si="0"/>
        <v>0</v>
      </c>
      <c r="E15" s="330"/>
      <c r="F15" s="140"/>
      <c r="G15" s="331"/>
      <c r="H15" s="138" t="s">
        <v>181</v>
      </c>
      <c r="I15" s="340"/>
      <c r="J15" s="341"/>
      <c r="K15" s="167"/>
    </row>
    <row r="16" spans="1:36" ht="17.100000000000001" customHeight="1" thickBot="1" x14ac:dyDescent="0.25">
      <c r="A16" s="164"/>
      <c r="B16" s="228" t="s">
        <v>297</v>
      </c>
      <c r="C16" s="325"/>
      <c r="D16" s="93">
        <f t="shared" si="0"/>
        <v>0</v>
      </c>
      <c r="E16" s="332"/>
      <c r="F16" s="333"/>
      <c r="G16" s="334"/>
      <c r="H16" s="91" t="s">
        <v>112</v>
      </c>
      <c r="I16" s="342"/>
      <c r="J16" s="343"/>
      <c r="K16" s="167" t="str">
        <f>":"</f>
        <v>:</v>
      </c>
    </row>
    <row r="17" spans="1:37" ht="17.100000000000001" customHeight="1" thickBot="1" x14ac:dyDescent="0.25">
      <c r="A17" s="164"/>
      <c r="B17" s="228" t="s">
        <v>296</v>
      </c>
      <c r="C17" s="353"/>
      <c r="D17" s="229">
        <f t="shared" si="0"/>
        <v>0</v>
      </c>
      <c r="E17" s="335"/>
      <c r="F17" s="336"/>
      <c r="G17" s="337"/>
      <c r="H17" s="230" t="s">
        <v>112</v>
      </c>
      <c r="I17" s="344"/>
      <c r="J17" s="345"/>
      <c r="K17" s="167" t="str">
        <f>":"</f>
        <v>:</v>
      </c>
    </row>
    <row r="18" spans="1:37" ht="17.100000000000001" customHeight="1" thickBot="1" x14ac:dyDescent="0.25">
      <c r="A18" s="164"/>
      <c r="B18" s="232"/>
      <c r="C18" s="324"/>
      <c r="D18" s="233"/>
      <c r="E18" s="326"/>
      <c r="F18" s="231"/>
      <c r="G18" s="231"/>
      <c r="H18" s="234"/>
      <c r="I18" s="248"/>
      <c r="J18" s="249"/>
      <c r="K18" s="167"/>
    </row>
    <row r="19" spans="1:37" ht="17.100000000000001" customHeight="1" thickBot="1" x14ac:dyDescent="0.25">
      <c r="A19" s="164"/>
      <c r="B19" s="413" t="s">
        <v>293</v>
      </c>
      <c r="C19" s="414"/>
      <c r="D19" s="414"/>
      <c r="E19" s="237"/>
      <c r="F19" s="231"/>
      <c r="G19" s="231"/>
      <c r="H19" s="231"/>
      <c r="I19" s="248"/>
      <c r="J19" s="249"/>
      <c r="K19" s="167"/>
    </row>
    <row r="20" spans="1:37" ht="17.100000000000001" customHeight="1" x14ac:dyDescent="0.2">
      <c r="A20" s="168"/>
      <c r="B20" s="169"/>
      <c r="C20" s="170"/>
      <c r="D20" s="171"/>
      <c r="E20" s="172"/>
      <c r="F20" s="173"/>
      <c r="G20" s="173"/>
      <c r="H20" s="173"/>
      <c r="I20" s="174"/>
      <c r="J20" s="171"/>
      <c r="K20" s="175" t="str">
        <f>":"</f>
        <v>:</v>
      </c>
    </row>
    <row r="21" spans="1:37" ht="17.100000000000001" customHeight="1" x14ac:dyDescent="0.2">
      <c r="B21" s="18"/>
      <c r="C21" s="19"/>
      <c r="E21" s="18"/>
      <c r="F21" s="21"/>
      <c r="G21" s="21"/>
      <c r="H21" s="21"/>
      <c r="I21" s="22"/>
      <c r="J21" s="20"/>
      <c r="K21" s="53"/>
    </row>
    <row r="22" spans="1:37" ht="17.100000000000001" customHeight="1" x14ac:dyDescent="0.2">
      <c r="B22" s="410" t="s">
        <v>177</v>
      </c>
      <c r="C22" s="387"/>
      <c r="D22" s="387"/>
      <c r="E22" s="387"/>
      <c r="F22" s="387"/>
      <c r="G22" s="387"/>
      <c r="H22" s="387"/>
      <c r="I22" s="387"/>
      <c r="J22" s="20"/>
      <c r="K22" s="53"/>
    </row>
    <row r="23" spans="1:37" ht="17.100000000000001" customHeight="1" x14ac:dyDescent="0.2">
      <c r="B23" s="407" t="s">
        <v>178</v>
      </c>
      <c r="C23" s="407"/>
      <c r="D23" s="407"/>
      <c r="E23" s="407"/>
      <c r="F23" s="407"/>
      <c r="G23" s="407"/>
      <c r="H23" s="387"/>
      <c r="I23" s="387"/>
      <c r="J23" s="387"/>
    </row>
    <row r="24" spans="1:37" ht="17.100000000000001" customHeight="1" x14ac:dyDescent="0.2">
      <c r="B24" s="407" t="s">
        <v>191</v>
      </c>
      <c r="C24" s="407"/>
      <c r="D24" s="407"/>
      <c r="E24" s="407"/>
      <c r="F24" s="407"/>
      <c r="G24" s="407"/>
      <c r="H24" s="387"/>
      <c r="I24" s="387"/>
      <c r="J24" s="387"/>
      <c r="K24" s="12"/>
    </row>
    <row r="25" spans="1:37" ht="17.100000000000001" customHeight="1" x14ac:dyDescent="0.2">
      <c r="B25" s="407" t="s">
        <v>250</v>
      </c>
      <c r="C25" s="407"/>
      <c r="D25" s="407"/>
      <c r="E25" s="407"/>
      <c r="F25" s="407"/>
      <c r="G25" s="407"/>
      <c r="H25" s="387"/>
      <c r="I25" s="387"/>
      <c r="J25" s="387"/>
      <c r="K25" s="12"/>
      <c r="L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ht="17.100000000000001" customHeight="1" x14ac:dyDescent="0.2">
      <c r="B26" s="407" t="s">
        <v>179</v>
      </c>
      <c r="C26" s="407"/>
      <c r="D26" s="407"/>
      <c r="E26" s="407"/>
      <c r="F26" s="407"/>
      <c r="G26" s="407"/>
      <c r="H26" s="387"/>
      <c r="I26" s="387"/>
      <c r="J26" s="387"/>
      <c r="L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7.100000000000001" customHeight="1" x14ac:dyDescent="0.2">
      <c r="B27" s="407" t="s">
        <v>301</v>
      </c>
      <c r="C27" s="407"/>
      <c r="D27" s="407"/>
      <c r="E27" s="407"/>
      <c r="F27" s="407"/>
      <c r="G27" s="407"/>
      <c r="H27" s="387"/>
      <c r="I27" s="387"/>
      <c r="J27" s="387"/>
    </row>
    <row r="28" spans="1:37" ht="17.100000000000001" customHeight="1" x14ac:dyDescent="0.2">
      <c r="B28" s="407" t="s">
        <v>180</v>
      </c>
      <c r="C28" s="407"/>
      <c r="D28" s="407"/>
      <c r="E28" s="407"/>
      <c r="F28" s="407"/>
      <c r="G28" s="407"/>
      <c r="H28" s="387"/>
      <c r="I28" s="387"/>
      <c r="J28" s="387"/>
    </row>
    <row r="29" spans="1:37" ht="17.100000000000001" customHeight="1" x14ac:dyDescent="0.2">
      <c r="B29" s="408" t="s">
        <v>285</v>
      </c>
      <c r="C29" s="409"/>
      <c r="D29" s="409"/>
      <c r="E29" s="409"/>
      <c r="F29" s="409"/>
      <c r="G29" s="409"/>
      <c r="H29" s="409"/>
      <c r="I29" s="409"/>
      <c r="J29" s="409"/>
    </row>
    <row r="30" spans="1:37" ht="16.95" customHeight="1" x14ac:dyDescent="0.2">
      <c r="B30" s="184"/>
      <c r="C30" s="184"/>
      <c r="D30" s="184"/>
      <c r="E30" s="184"/>
      <c r="F30" s="184"/>
      <c r="G30" s="184"/>
      <c r="H30" s="184"/>
      <c r="I30" s="184"/>
      <c r="J30" s="184"/>
      <c r="K30" s="184"/>
    </row>
    <row r="31" spans="1:37" ht="59.4" customHeight="1" x14ac:dyDescent="0.2">
      <c r="A31" s="362"/>
      <c r="B31" s="405" t="s">
        <v>369</v>
      </c>
      <c r="C31" s="406"/>
      <c r="D31" s="406"/>
      <c r="E31" s="406"/>
      <c r="F31" s="406"/>
      <c r="G31" s="406"/>
      <c r="H31" s="406"/>
      <c r="I31" s="406"/>
      <c r="J31" s="406"/>
      <c r="K31" s="363"/>
      <c r="L31" s="92"/>
    </row>
    <row r="32" spans="1:37" ht="78" customHeight="1" x14ac:dyDescent="0.2">
      <c r="B32" s="77"/>
      <c r="C32" s="92"/>
      <c r="D32" s="92"/>
      <c r="E32" s="92"/>
      <c r="F32" s="92"/>
      <c r="G32" s="92"/>
      <c r="H32" s="92"/>
      <c r="I32" s="92"/>
      <c r="J32" s="92"/>
    </row>
    <row r="33" spans="1:77" ht="17.100000000000001" customHeight="1" x14ac:dyDescent="0.2">
      <c r="B33" s="235"/>
      <c r="C33" s="235"/>
      <c r="J33" s="235"/>
      <c r="K33" s="92"/>
    </row>
    <row r="34" spans="1:77" ht="17.100000000000001" customHeight="1" x14ac:dyDescent="0.2">
      <c r="B34" s="235"/>
      <c r="C34" s="235"/>
      <c r="J34" s="235"/>
    </row>
    <row r="35" spans="1:77" ht="18" customHeight="1" x14ac:dyDescent="0.2">
      <c r="B35" s="235"/>
      <c r="C35" s="235"/>
      <c r="J35" s="235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77" ht="17.100000000000001" customHeight="1" x14ac:dyDescent="0.2">
      <c r="B36" s="235"/>
      <c r="C36" s="235"/>
      <c r="J36" s="235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77" ht="17.100000000000001" customHeight="1" x14ac:dyDescent="0.2">
      <c r="A37" s="10" t="str">
        <f>""</f>
        <v/>
      </c>
      <c r="B37" s="235"/>
      <c r="C37" s="235"/>
      <c r="J37" s="235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77" ht="17.100000000000001" customHeight="1" x14ac:dyDescent="0.2">
      <c r="A38" s="10" t="s">
        <v>121</v>
      </c>
      <c r="B38" s="123" t="s">
        <v>23</v>
      </c>
      <c r="C38" s="123" t="s">
        <v>155</v>
      </c>
      <c r="D38" s="123" t="s">
        <v>24</v>
      </c>
      <c r="E38" s="123" t="s">
        <v>156</v>
      </c>
      <c r="F38" s="123" t="s">
        <v>157</v>
      </c>
      <c r="G38" s="123" t="s">
        <v>163</v>
      </c>
      <c r="H38" s="124" t="s">
        <v>25</v>
      </c>
      <c r="I38" s="124" t="s">
        <v>26</v>
      </c>
      <c r="J38" s="124" t="s">
        <v>158</v>
      </c>
      <c r="K38" s="124" t="s">
        <v>159</v>
      </c>
      <c r="L38" s="124" t="s">
        <v>27</v>
      </c>
      <c r="M38" s="124" t="s">
        <v>28</v>
      </c>
      <c r="N38" s="124" t="s">
        <v>160</v>
      </c>
      <c r="O38" s="124" t="s">
        <v>161</v>
      </c>
      <c r="P38" s="123" t="s">
        <v>162</v>
      </c>
      <c r="Q38" s="123" t="s">
        <v>121</v>
      </c>
      <c r="R38" s="123" t="s">
        <v>121</v>
      </c>
      <c r="S38" s="123" t="s">
        <v>121</v>
      </c>
      <c r="T38" s="123" t="s">
        <v>163</v>
      </c>
      <c r="U38" s="123" t="s">
        <v>25</v>
      </c>
      <c r="V38" s="123" t="s">
        <v>26</v>
      </c>
      <c r="W38" s="123" t="s">
        <v>158</v>
      </c>
      <c r="X38" s="123" t="s">
        <v>159</v>
      </c>
      <c r="Y38" s="123" t="s">
        <v>27</v>
      </c>
      <c r="Z38" s="123" t="s">
        <v>28</v>
      </c>
      <c r="AA38" s="123" t="s">
        <v>160</v>
      </c>
      <c r="AB38" s="123" t="s">
        <v>161</v>
      </c>
      <c r="AC38" s="123" t="s">
        <v>162</v>
      </c>
      <c r="AD38" s="123"/>
      <c r="AE38" s="123"/>
      <c r="AF38" s="123"/>
      <c r="AG38" s="123" t="s">
        <v>163</v>
      </c>
      <c r="AH38" s="123" t="s">
        <v>25</v>
      </c>
      <c r="AI38" s="123" t="s">
        <v>26</v>
      </c>
      <c r="AJ38" s="123" t="s">
        <v>158</v>
      </c>
      <c r="AK38" s="123" t="s">
        <v>159</v>
      </c>
      <c r="AL38" s="123" t="s">
        <v>27</v>
      </c>
      <c r="AM38" s="123" t="s">
        <v>28</v>
      </c>
      <c r="AN38" s="123" t="s">
        <v>160</v>
      </c>
      <c r="AO38" s="123" t="s">
        <v>161</v>
      </c>
      <c r="AP38" s="123" t="s">
        <v>162</v>
      </c>
      <c r="AQ38" s="123" t="s">
        <v>121</v>
      </c>
      <c r="AR38" s="123" t="s">
        <v>121</v>
      </c>
      <c r="AS38" s="123" t="s">
        <v>121</v>
      </c>
      <c r="AT38" s="123" t="s">
        <v>163</v>
      </c>
      <c r="AU38" s="123" t="s">
        <v>25</v>
      </c>
      <c r="AV38" s="123" t="s">
        <v>26</v>
      </c>
      <c r="AW38" s="123" t="s">
        <v>158</v>
      </c>
      <c r="AX38" s="123" t="s">
        <v>159</v>
      </c>
      <c r="AY38" s="123" t="s">
        <v>27</v>
      </c>
      <c r="AZ38" s="123" t="s">
        <v>28</v>
      </c>
      <c r="BA38" s="123" t="s">
        <v>160</v>
      </c>
      <c r="BB38" s="123" t="s">
        <v>161</v>
      </c>
      <c r="BC38" s="123" t="s">
        <v>162</v>
      </c>
      <c r="BD38" s="123" t="s">
        <v>121</v>
      </c>
      <c r="BE38" s="123" t="s">
        <v>121</v>
      </c>
      <c r="BF38" s="123" t="s">
        <v>121</v>
      </c>
      <c r="BG38" s="123" t="s">
        <v>163</v>
      </c>
      <c r="BH38" s="123" t="s">
        <v>25</v>
      </c>
      <c r="BI38" s="123" t="s">
        <v>26</v>
      </c>
      <c r="BJ38" s="123" t="s">
        <v>158</v>
      </c>
      <c r="BK38" s="123" t="s">
        <v>159</v>
      </c>
      <c r="BL38" s="123" t="s">
        <v>27</v>
      </c>
      <c r="BM38" s="123" t="s">
        <v>28</v>
      </c>
      <c r="BN38" s="123" t="s">
        <v>160</v>
      </c>
      <c r="BO38" s="123" t="s">
        <v>161</v>
      </c>
      <c r="BP38" s="123" t="s">
        <v>162</v>
      </c>
      <c r="BQ38" s="123" t="s">
        <v>121</v>
      </c>
      <c r="BR38" s="123" t="s">
        <v>121</v>
      </c>
      <c r="BS38" s="123" t="s">
        <v>121</v>
      </c>
      <c r="BT38" s="123" t="s">
        <v>163</v>
      </c>
    </row>
    <row r="39" spans="1:77" ht="17.100000000000001" customHeight="1" x14ac:dyDescent="0.2">
      <c r="A39" s="10" t="s">
        <v>121</v>
      </c>
      <c r="B39" s="147">
        <f>C7</f>
        <v>0</v>
      </c>
      <c r="C39" s="121">
        <f>E7</f>
        <v>0</v>
      </c>
      <c r="D39" s="121">
        <f>C8</f>
        <v>0</v>
      </c>
      <c r="E39" s="147">
        <f>H7</f>
        <v>0</v>
      </c>
      <c r="F39" s="121">
        <f>C9</f>
        <v>0</v>
      </c>
      <c r="G39" s="122" t="s">
        <v>163</v>
      </c>
      <c r="H39" s="122" t="str">
        <f t="shared" ref="H39:P39" si="1">B13</f>
        <v>Ig. Loss</v>
      </c>
      <c r="I39" s="141">
        <f t="shared" si="1"/>
        <v>0</v>
      </c>
      <c r="J39" s="122">
        <f t="shared" si="1"/>
        <v>0</v>
      </c>
      <c r="K39" s="122">
        <f t="shared" si="1"/>
        <v>0</v>
      </c>
      <c r="L39" s="122">
        <f t="shared" si="1"/>
        <v>0</v>
      </c>
      <c r="M39" s="122">
        <f t="shared" si="1"/>
        <v>0</v>
      </c>
      <c r="N39" s="122" t="str">
        <f t="shared" si="1"/>
        <v>%</v>
      </c>
      <c r="O39" s="122">
        <f t="shared" si="1"/>
        <v>0</v>
      </c>
      <c r="P39" s="122">
        <f t="shared" si="1"/>
        <v>0</v>
      </c>
      <c r="Q39" s="122" t="s">
        <v>121</v>
      </c>
      <c r="R39" s="122" t="s">
        <v>121</v>
      </c>
      <c r="S39" s="122" t="s">
        <v>121</v>
      </c>
      <c r="T39" s="122" t="s">
        <v>163</v>
      </c>
      <c r="U39" s="122" t="str">
        <f>B14</f>
        <v>Li2O</v>
      </c>
      <c r="V39" s="141">
        <f t="shared" ref="V39:AC39" si="2">C14</f>
        <v>0</v>
      </c>
      <c r="W39" s="122">
        <f t="shared" si="2"/>
        <v>0</v>
      </c>
      <c r="X39" s="122">
        <f t="shared" si="2"/>
        <v>0</v>
      </c>
      <c r="Y39" s="122">
        <f t="shared" si="2"/>
        <v>0</v>
      </c>
      <c r="Z39" s="122">
        <f t="shared" si="2"/>
        <v>0</v>
      </c>
      <c r="AA39" s="122" t="str">
        <f t="shared" si="2"/>
        <v>%</v>
      </c>
      <c r="AB39" s="122">
        <f t="shared" si="2"/>
        <v>0</v>
      </c>
      <c r="AC39" s="122">
        <f t="shared" si="2"/>
        <v>0</v>
      </c>
      <c r="AD39" s="122"/>
      <c r="AE39" s="122"/>
      <c r="AF39" s="122"/>
      <c r="AG39" s="122" t="s">
        <v>163</v>
      </c>
      <c r="AH39" s="122" t="str">
        <f>B15</f>
        <v>Na2O</v>
      </c>
      <c r="AI39" s="141">
        <f t="shared" ref="AI39:AP39" si="3">C15</f>
        <v>0</v>
      </c>
      <c r="AJ39" s="122">
        <f t="shared" si="3"/>
        <v>0</v>
      </c>
      <c r="AK39" s="122">
        <f t="shared" si="3"/>
        <v>0</v>
      </c>
      <c r="AL39" s="122">
        <f t="shared" si="3"/>
        <v>0</v>
      </c>
      <c r="AM39" s="122">
        <f t="shared" si="3"/>
        <v>0</v>
      </c>
      <c r="AN39" s="122" t="str">
        <f t="shared" si="3"/>
        <v>%</v>
      </c>
      <c r="AO39" s="122">
        <f t="shared" si="3"/>
        <v>0</v>
      </c>
      <c r="AP39" s="122">
        <f t="shared" si="3"/>
        <v>0</v>
      </c>
      <c r="AQ39" s="122" t="s">
        <v>121</v>
      </c>
      <c r="AR39" s="122" t="s">
        <v>121</v>
      </c>
      <c r="AS39" s="122" t="s">
        <v>121</v>
      </c>
      <c r="AT39" s="122" t="s">
        <v>163</v>
      </c>
      <c r="AU39" s="122" t="str">
        <f>B16</f>
        <v>Al2O3</v>
      </c>
      <c r="AV39" s="141">
        <f t="shared" ref="AV39:BC39" si="4">C16</f>
        <v>0</v>
      </c>
      <c r="AW39" s="122">
        <f t="shared" si="4"/>
        <v>0</v>
      </c>
      <c r="AX39" s="122">
        <f t="shared" si="4"/>
        <v>0</v>
      </c>
      <c r="AY39" s="122">
        <f t="shared" si="4"/>
        <v>0</v>
      </c>
      <c r="AZ39" s="122">
        <f t="shared" si="4"/>
        <v>0</v>
      </c>
      <c r="BA39" s="122" t="str">
        <f t="shared" si="4"/>
        <v>%</v>
      </c>
      <c r="BB39" s="122">
        <f t="shared" si="4"/>
        <v>0</v>
      </c>
      <c r="BC39" s="122">
        <f t="shared" si="4"/>
        <v>0</v>
      </c>
      <c r="BD39" s="122" t="s">
        <v>121</v>
      </c>
      <c r="BE39" s="122" t="s">
        <v>121</v>
      </c>
      <c r="BF39" s="122" t="s">
        <v>121</v>
      </c>
      <c r="BG39" s="122" t="s">
        <v>163</v>
      </c>
      <c r="BH39" s="122" t="str">
        <f>B17</f>
        <v>SiO2</v>
      </c>
      <c r="BI39" s="141">
        <f t="shared" ref="BI39" si="5">C17</f>
        <v>0</v>
      </c>
      <c r="BJ39" s="122">
        <f t="shared" ref="BJ39" si="6">D17</f>
        <v>0</v>
      </c>
      <c r="BK39" s="122">
        <f t="shared" ref="BK39" si="7">E17</f>
        <v>0</v>
      </c>
      <c r="BL39" s="122">
        <f t="shared" ref="BL39" si="8">F17</f>
        <v>0</v>
      </c>
      <c r="BM39" s="122">
        <f t="shared" ref="BM39" si="9">G17</f>
        <v>0</v>
      </c>
      <c r="BN39" s="122" t="str">
        <f t="shared" ref="BN39" si="10">H17</f>
        <v>%</v>
      </c>
      <c r="BO39" s="122">
        <f t="shared" ref="BO39" si="11">I17</f>
        <v>0</v>
      </c>
      <c r="BP39" s="122">
        <f t="shared" ref="BP39" si="12">J17</f>
        <v>0</v>
      </c>
      <c r="BQ39" s="122" t="s">
        <v>121</v>
      </c>
      <c r="BR39" s="122" t="s">
        <v>121</v>
      </c>
      <c r="BS39" s="122" t="s">
        <v>121</v>
      </c>
      <c r="BT39" s="122" t="s">
        <v>163</v>
      </c>
    </row>
    <row r="40" spans="1:77" ht="17.100000000000001" customHeight="1" thickBo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24"/>
      <c r="AV40" s="90"/>
      <c r="AW40" s="90"/>
      <c r="AX40" s="90"/>
      <c r="AY40" s="90"/>
      <c r="AZ40" s="90"/>
      <c r="BA40" s="90"/>
      <c r="BB40" s="90"/>
      <c r="BC40" s="90"/>
      <c r="BD40" s="90"/>
    </row>
    <row r="41" spans="1:77" ht="17.100000000000001" customHeight="1" thickTop="1" x14ac:dyDescent="0.2">
      <c r="H41" s="142" t="s">
        <v>25</v>
      </c>
      <c r="I41" s="143" t="s">
        <v>26</v>
      </c>
      <c r="J41" s="144" t="s">
        <v>158</v>
      </c>
      <c r="K41" s="144" t="s">
        <v>159</v>
      </c>
      <c r="L41" s="144" t="s">
        <v>27</v>
      </c>
      <c r="M41" s="144" t="s">
        <v>28</v>
      </c>
      <c r="N41" s="145" t="s">
        <v>160</v>
      </c>
      <c r="O41" s="144" t="s">
        <v>161</v>
      </c>
      <c r="P41" s="146" t="s">
        <v>162</v>
      </c>
      <c r="BE41" s="25"/>
      <c r="BF41" s="25"/>
      <c r="BG41" s="25"/>
      <c r="BH41" s="25"/>
      <c r="BI41" s="25"/>
      <c r="BJ41" s="25"/>
      <c r="BK41" s="25"/>
      <c r="BL41" s="25"/>
      <c r="BM41" s="25"/>
    </row>
    <row r="42" spans="1:77" ht="17.100000000000001" customHeight="1" x14ac:dyDescent="0.2">
      <c r="H42" s="125" t="str">
        <f t="shared" ref="H42:P42" si="13">B13</f>
        <v>Ig. Loss</v>
      </c>
      <c r="I42" s="126">
        <f t="shared" si="13"/>
        <v>0</v>
      </c>
      <c r="J42" s="189">
        <f t="shared" si="13"/>
        <v>0</v>
      </c>
      <c r="K42" s="127">
        <f t="shared" si="13"/>
        <v>0</v>
      </c>
      <c r="L42" s="127">
        <f t="shared" si="13"/>
        <v>0</v>
      </c>
      <c r="M42" s="127">
        <f t="shared" si="13"/>
        <v>0</v>
      </c>
      <c r="N42" s="128" t="str">
        <f t="shared" si="13"/>
        <v>%</v>
      </c>
      <c r="O42" s="127">
        <f t="shared" si="13"/>
        <v>0</v>
      </c>
      <c r="P42" s="129">
        <f t="shared" si="13"/>
        <v>0</v>
      </c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</row>
    <row r="43" spans="1:77" ht="17.100000000000001" customHeight="1" x14ac:dyDescent="0.2">
      <c r="H43" s="125" t="str">
        <f t="shared" ref="H43" si="14">B14</f>
        <v>Li2O</v>
      </c>
      <c r="I43" s="126">
        <f t="shared" ref="I43" si="15">C14</f>
        <v>0</v>
      </c>
      <c r="J43" s="189">
        <f t="shared" ref="J43" si="16">D14</f>
        <v>0</v>
      </c>
      <c r="K43" s="127">
        <f t="shared" ref="K43" si="17">E14</f>
        <v>0</v>
      </c>
      <c r="L43" s="127">
        <f t="shared" ref="L43" si="18">F14</f>
        <v>0</v>
      </c>
      <c r="M43" s="127">
        <f t="shared" ref="M43" si="19">G14</f>
        <v>0</v>
      </c>
      <c r="N43" s="128" t="str">
        <f t="shared" ref="N43" si="20">H14</f>
        <v>%</v>
      </c>
      <c r="O43" s="127">
        <f t="shared" ref="O43" si="21">I14</f>
        <v>0</v>
      </c>
      <c r="P43" s="129">
        <f t="shared" ref="P43" si="22">J14</f>
        <v>0</v>
      </c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</row>
    <row r="44" spans="1:77" ht="17.100000000000001" customHeight="1" x14ac:dyDescent="0.2">
      <c r="H44" s="125" t="str">
        <f t="shared" ref="H44:P45" si="23">B15</f>
        <v>Na2O</v>
      </c>
      <c r="I44" s="126">
        <f t="shared" si="23"/>
        <v>0</v>
      </c>
      <c r="J44" s="127">
        <f t="shared" si="23"/>
        <v>0</v>
      </c>
      <c r="K44" s="127">
        <f t="shared" si="23"/>
        <v>0</v>
      </c>
      <c r="L44" s="127">
        <f t="shared" si="23"/>
        <v>0</v>
      </c>
      <c r="M44" s="127">
        <f t="shared" si="23"/>
        <v>0</v>
      </c>
      <c r="N44" s="128" t="str">
        <f t="shared" si="23"/>
        <v>%</v>
      </c>
      <c r="O44" s="160">
        <f t="shared" si="23"/>
        <v>0</v>
      </c>
      <c r="P44" s="129">
        <f t="shared" si="23"/>
        <v>0</v>
      </c>
      <c r="BU44" s="90"/>
      <c r="BV44" s="90"/>
      <c r="BW44" s="90"/>
      <c r="BX44" s="90"/>
      <c r="BY44" s="90"/>
    </row>
    <row r="45" spans="1:77" ht="17.100000000000001" customHeight="1" x14ac:dyDescent="0.2">
      <c r="H45" s="125" t="str">
        <f t="shared" si="23"/>
        <v>Al2O3</v>
      </c>
      <c r="I45" s="126">
        <f t="shared" si="23"/>
        <v>0</v>
      </c>
      <c r="J45" s="127">
        <f t="shared" si="23"/>
        <v>0</v>
      </c>
      <c r="K45" s="127">
        <f t="shared" si="23"/>
        <v>0</v>
      </c>
      <c r="L45" s="127">
        <f t="shared" si="23"/>
        <v>0</v>
      </c>
      <c r="M45" s="127">
        <f t="shared" si="23"/>
        <v>0</v>
      </c>
      <c r="N45" s="128" t="str">
        <f t="shared" si="23"/>
        <v>%</v>
      </c>
      <c r="O45" s="127">
        <f t="shared" si="23"/>
        <v>0</v>
      </c>
      <c r="P45" s="129">
        <f t="shared" si="23"/>
        <v>0</v>
      </c>
      <c r="Q45" s="23"/>
      <c r="R45" s="23"/>
      <c r="S45" s="23"/>
      <c r="T45" s="23"/>
      <c r="U45" s="23"/>
      <c r="V45" s="23"/>
      <c r="W45" s="23"/>
      <c r="X45" s="23"/>
      <c r="Y45" s="23"/>
    </row>
    <row r="46" spans="1:77" ht="17.100000000000001" customHeight="1" thickBot="1" x14ac:dyDescent="0.25">
      <c r="H46" s="130" t="str">
        <f t="shared" ref="H46:J46" si="24">B17</f>
        <v>SiO2</v>
      </c>
      <c r="I46" s="131">
        <f t="shared" si="24"/>
        <v>0</v>
      </c>
      <c r="J46" s="132">
        <f t="shared" si="24"/>
        <v>0</v>
      </c>
      <c r="K46" s="132">
        <f t="shared" ref="K46:P46" si="25">E17</f>
        <v>0</v>
      </c>
      <c r="L46" s="132">
        <f t="shared" si="25"/>
        <v>0</v>
      </c>
      <c r="M46" s="132">
        <f t="shared" si="25"/>
        <v>0</v>
      </c>
      <c r="N46" s="133" t="str">
        <f t="shared" si="25"/>
        <v>%</v>
      </c>
      <c r="O46" s="132">
        <f t="shared" si="25"/>
        <v>0</v>
      </c>
      <c r="P46" s="134">
        <f t="shared" si="25"/>
        <v>0</v>
      </c>
      <c r="Q46" s="24"/>
      <c r="R46" s="24"/>
      <c r="S46" s="24"/>
      <c r="T46" s="24"/>
      <c r="U46" s="24"/>
      <c r="V46" s="24"/>
      <c r="W46" s="24"/>
      <c r="X46" s="24"/>
      <c r="Y46" s="24"/>
    </row>
    <row r="47" spans="1:77" ht="17.100000000000001" customHeight="1" thickTop="1" x14ac:dyDescent="0.2">
      <c r="N47" s="23"/>
      <c r="O47" s="23"/>
      <c r="P47" s="23"/>
      <c r="Q47" s="24"/>
      <c r="R47" s="24"/>
      <c r="S47" s="24"/>
      <c r="T47" s="24"/>
      <c r="U47" s="24"/>
      <c r="V47" s="24"/>
      <c r="W47" s="24"/>
      <c r="X47" s="24"/>
      <c r="Y47" s="24"/>
    </row>
    <row r="48" spans="1:77" ht="17.100000000000001" customHeight="1" x14ac:dyDescent="0.2"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4:25" ht="17.100000000000001" customHeight="1" x14ac:dyDescent="0.2">
      <c r="N49" s="23"/>
      <c r="O49" s="24"/>
      <c r="P49" s="24"/>
      <c r="Q49" s="25"/>
      <c r="R49" s="25"/>
      <c r="S49" s="25"/>
      <c r="T49" s="25"/>
      <c r="U49" s="25"/>
      <c r="V49" s="25"/>
      <c r="W49" s="25"/>
      <c r="X49" s="25"/>
      <c r="Y49" s="25"/>
    </row>
    <row r="50" spans="14:25" ht="17.100000000000001" customHeight="1" x14ac:dyDescent="0.2">
      <c r="N50" s="23"/>
      <c r="O50" s="24"/>
      <c r="P50" s="24"/>
      <c r="Q50" s="25"/>
      <c r="R50" s="25"/>
      <c r="S50" s="25"/>
      <c r="T50" s="25"/>
      <c r="U50" s="25"/>
      <c r="V50" s="25"/>
      <c r="W50" s="25"/>
      <c r="X50" s="25"/>
      <c r="Y50" s="25"/>
    </row>
    <row r="51" spans="14:25" ht="17.100000000000001" customHeight="1" x14ac:dyDescent="0.2">
      <c r="N51" s="23"/>
      <c r="O51" s="25"/>
      <c r="P51" s="25"/>
    </row>
    <row r="52" spans="14:25" ht="17.100000000000001" customHeight="1" x14ac:dyDescent="0.2"/>
    <row r="53" spans="14:25" ht="17.100000000000001" customHeight="1" x14ac:dyDescent="0.2"/>
    <row r="54" spans="14:25" ht="17.100000000000001" customHeight="1" x14ac:dyDescent="0.2"/>
    <row r="55" spans="14:25" ht="17.100000000000001" customHeight="1" x14ac:dyDescent="0.2"/>
  </sheetData>
  <sheetProtection sheet="1" objects="1" scenarios="1" formatCells="0" selectLockedCells="1"/>
  <dataConsolidate/>
  <mergeCells count="22">
    <mergeCell ref="B3:C3"/>
    <mergeCell ref="C9:J9"/>
    <mergeCell ref="B11:B12"/>
    <mergeCell ref="C11:C12"/>
    <mergeCell ref="D11:D12"/>
    <mergeCell ref="E11:E12"/>
    <mergeCell ref="I11:I12"/>
    <mergeCell ref="J11:J12"/>
    <mergeCell ref="F11:H11"/>
    <mergeCell ref="E3:G3"/>
    <mergeCell ref="F10:H10"/>
    <mergeCell ref="B31:J31"/>
    <mergeCell ref="B28:J28"/>
    <mergeCell ref="B29:J29"/>
    <mergeCell ref="B22:I22"/>
    <mergeCell ref="H7:I7"/>
    <mergeCell ref="B19:D19"/>
    <mergeCell ref="B23:J23"/>
    <mergeCell ref="B24:J24"/>
    <mergeCell ref="B25:J25"/>
    <mergeCell ref="B26:J26"/>
    <mergeCell ref="B27:J27"/>
  </mergeCells>
  <phoneticPr fontId="11"/>
  <dataValidations count="1">
    <dataValidation type="list" allowBlank="1" showInputMessage="1" showErrorMessage="1" sqref="E19" xr:uid="{00000000-0002-0000-0200-000000000000}">
      <formula1>"○, ×"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42"/>
  <sheetViews>
    <sheetView workbookViewId="0">
      <selection activeCell="C9" sqref="C9"/>
    </sheetView>
  </sheetViews>
  <sheetFormatPr defaultColWidth="8.88671875" defaultRowHeight="13.2" x14ac:dyDescent="0.2"/>
  <cols>
    <col min="1" max="1" width="15.77734375" style="148" customWidth="1"/>
    <col min="2" max="2" width="18.77734375" style="148" customWidth="1"/>
    <col min="3" max="3" width="15.77734375" style="148" customWidth="1"/>
    <col min="4" max="4" width="18.33203125" style="148" bestFit="1" customWidth="1"/>
    <col min="5" max="5" width="25.44140625" style="148" customWidth="1"/>
    <col min="6" max="7" width="12.77734375" style="148" customWidth="1"/>
    <col min="8" max="9" width="8.88671875" style="148"/>
    <col min="10" max="10" width="6.6640625" style="148" customWidth="1"/>
    <col min="11" max="16384" width="8.88671875" style="148"/>
  </cols>
  <sheetData>
    <row r="1" spans="1:9" ht="18" customHeight="1" thickBot="1" x14ac:dyDescent="0.25">
      <c r="A1" s="236" t="s">
        <v>278</v>
      </c>
      <c r="B1" s="1"/>
      <c r="C1" s="1"/>
      <c r="D1" s="40" t="s">
        <v>1</v>
      </c>
      <c r="E1" s="94">
        <f>Top!B5</f>
        <v>0</v>
      </c>
      <c r="F1" s="1"/>
      <c r="G1" s="1"/>
      <c r="H1" s="1"/>
      <c r="I1" s="1"/>
    </row>
    <row r="2" spans="1:9" ht="18" customHeight="1" thickBot="1" x14ac:dyDescent="0.25">
      <c r="A2" s="427" t="s">
        <v>252</v>
      </c>
      <c r="B2" s="428"/>
      <c r="C2" s="428"/>
      <c r="D2" s="97" t="s">
        <v>153</v>
      </c>
      <c r="E2" s="94">
        <f>Top!B6</f>
        <v>0</v>
      </c>
      <c r="F2" s="295"/>
      <c r="G2" s="295"/>
      <c r="H2" s="298"/>
      <c r="I2" s="298"/>
    </row>
    <row r="3" spans="1:9" ht="18" customHeight="1" x14ac:dyDescent="0.2">
      <c r="A3" s="1"/>
      <c r="B3" s="1"/>
      <c r="C3" s="1"/>
      <c r="D3" s="98"/>
      <c r="E3" s="95"/>
      <c r="F3" s="1"/>
      <c r="G3" s="1"/>
      <c r="H3" s="1"/>
      <c r="I3" s="1"/>
    </row>
    <row r="4" spans="1:9" ht="18" customHeight="1" thickBot="1" x14ac:dyDescent="0.25">
      <c r="A4" s="1"/>
      <c r="C4" s="294"/>
      <c r="D4" s="41" t="s">
        <v>29</v>
      </c>
      <c r="E4" s="94">
        <f>Top!B8</f>
        <v>0</v>
      </c>
      <c r="H4" s="1"/>
      <c r="I4" s="1"/>
    </row>
    <row r="5" spans="1:9" ht="18" customHeight="1" x14ac:dyDescent="0.2">
      <c r="A5" s="1"/>
      <c r="C5" s="358"/>
      <c r="D5" s="41"/>
      <c r="E5" s="212"/>
      <c r="H5" s="1"/>
      <c r="I5" s="1"/>
    </row>
    <row r="6" spans="1:9" ht="18" customHeight="1" x14ac:dyDescent="0.2">
      <c r="A6" s="346" t="s">
        <v>366</v>
      </c>
      <c r="C6" s="358"/>
      <c r="D6" s="41"/>
      <c r="E6" s="212"/>
      <c r="H6" s="1"/>
      <c r="I6" s="1"/>
    </row>
    <row r="7" spans="1:9" ht="18" customHeight="1" x14ac:dyDescent="0.2">
      <c r="A7" s="346" t="s">
        <v>365</v>
      </c>
      <c r="C7" s="358"/>
      <c r="D7" s="41"/>
      <c r="E7" s="212"/>
      <c r="H7" s="1"/>
      <c r="I7" s="1"/>
    </row>
    <row r="8" spans="1:9" ht="18" customHeight="1" thickBot="1" x14ac:dyDescent="0.25">
      <c r="A8" s="1"/>
      <c r="B8" s="1"/>
      <c r="C8" s="236"/>
      <c r="D8" s="152" t="s">
        <v>183</v>
      </c>
      <c r="E8" s="1"/>
      <c r="F8" s="1"/>
      <c r="G8" s="1"/>
      <c r="H8" s="1"/>
      <c r="I8" s="1"/>
    </row>
    <row r="9" spans="1:9" ht="18" customHeight="1" x14ac:dyDescent="0.2">
      <c r="A9" s="153" t="s">
        <v>184</v>
      </c>
      <c r="B9" s="299"/>
      <c r="C9" s="347"/>
      <c r="D9" s="154" t="s">
        <v>349</v>
      </c>
      <c r="E9" s="297"/>
      <c r="F9" s="297"/>
      <c r="G9" s="297"/>
      <c r="H9" s="1"/>
      <c r="I9" s="1"/>
    </row>
    <row r="10" spans="1:9" ht="18" customHeight="1" x14ac:dyDescent="0.2">
      <c r="A10" s="190" t="s">
        <v>253</v>
      </c>
      <c r="B10" s="155"/>
      <c r="C10" s="348"/>
      <c r="D10" s="156" t="s">
        <v>348</v>
      </c>
      <c r="E10" s="297"/>
      <c r="F10" s="297"/>
      <c r="G10" s="297"/>
      <c r="H10" s="1"/>
      <c r="I10" s="1"/>
    </row>
    <row r="11" spans="1:9" ht="18" customHeight="1" x14ac:dyDescent="0.2">
      <c r="A11" s="190" t="s">
        <v>254</v>
      </c>
      <c r="B11" s="300" t="s">
        <v>103</v>
      </c>
      <c r="C11" s="349"/>
      <c r="D11" s="301" t="s">
        <v>359</v>
      </c>
      <c r="E11" s="297"/>
      <c r="F11" s="297"/>
      <c r="G11" s="297"/>
      <c r="H11" s="1"/>
      <c r="I11" s="1"/>
    </row>
    <row r="12" spans="1:9" ht="18" customHeight="1" x14ac:dyDescent="0.2">
      <c r="A12" s="190" t="s">
        <v>367</v>
      </c>
      <c r="B12" s="300" t="s">
        <v>103</v>
      </c>
      <c r="C12" s="349"/>
      <c r="D12" s="301" t="s">
        <v>362</v>
      </c>
      <c r="E12" s="157"/>
      <c r="F12" s="157"/>
      <c r="G12" s="157" t="s">
        <v>194</v>
      </c>
    </row>
    <row r="13" spans="1:9" ht="18" customHeight="1" x14ac:dyDescent="0.2">
      <c r="A13" s="303" t="s">
        <v>255</v>
      </c>
      <c r="B13" s="65" t="s">
        <v>256</v>
      </c>
      <c r="C13" s="350"/>
      <c r="D13" s="301" t="s">
        <v>257</v>
      </c>
      <c r="E13" s="157" t="s">
        <v>194</v>
      </c>
      <c r="F13" s="157" t="s">
        <v>258</v>
      </c>
      <c r="G13" s="157" t="s">
        <v>194</v>
      </c>
    </row>
    <row r="14" spans="1:9" ht="18" customHeight="1" x14ac:dyDescent="0.2">
      <c r="A14" s="304"/>
      <c r="B14" s="65" t="s">
        <v>351</v>
      </c>
      <c r="C14" s="357" t="s">
        <v>302</v>
      </c>
      <c r="D14" s="301"/>
      <c r="E14" s="157"/>
      <c r="F14" s="157"/>
      <c r="G14" s="157"/>
    </row>
    <row r="15" spans="1:9" ht="18" customHeight="1" x14ac:dyDescent="0.2">
      <c r="A15" s="305"/>
      <c r="B15" s="64" t="s">
        <v>352</v>
      </c>
      <c r="C15" s="357" t="s">
        <v>356</v>
      </c>
      <c r="D15" s="301"/>
      <c r="E15" s="158" t="s">
        <v>194</v>
      </c>
      <c r="F15" s="158" t="s">
        <v>194</v>
      </c>
      <c r="G15" s="158"/>
    </row>
    <row r="16" spans="1:9" ht="18" customHeight="1" x14ac:dyDescent="0.2">
      <c r="A16" s="306"/>
      <c r="B16" s="307" t="s">
        <v>303</v>
      </c>
      <c r="C16" s="357"/>
      <c r="D16" s="301" t="s">
        <v>286</v>
      </c>
      <c r="E16" s="158"/>
      <c r="F16" s="158"/>
      <c r="G16" s="158"/>
    </row>
    <row r="17" spans="1:9" ht="18" customHeight="1" x14ac:dyDescent="0.2">
      <c r="A17" s="308" t="s">
        <v>261</v>
      </c>
      <c r="B17" s="307" t="s">
        <v>355</v>
      </c>
      <c r="C17" s="351"/>
      <c r="D17" s="302" t="s">
        <v>205</v>
      </c>
      <c r="E17" s="158"/>
      <c r="F17" s="158"/>
      <c r="G17" s="158"/>
    </row>
    <row r="18" spans="1:9" ht="18" customHeight="1" x14ac:dyDescent="0.2">
      <c r="A18" s="309"/>
      <c r="B18" s="310" t="s">
        <v>186</v>
      </c>
      <c r="C18" s="351"/>
      <c r="D18" s="302" t="s">
        <v>185</v>
      </c>
      <c r="E18" s="158"/>
      <c r="F18" s="158" t="s">
        <v>194</v>
      </c>
      <c r="G18" s="158"/>
    </row>
    <row r="19" spans="1:9" ht="18" customHeight="1" thickBot="1" x14ac:dyDescent="0.25">
      <c r="A19" s="311"/>
      <c r="B19" s="312" t="s">
        <v>307</v>
      </c>
      <c r="C19" s="352"/>
      <c r="D19" s="361" t="s">
        <v>233</v>
      </c>
      <c r="E19" s="158"/>
      <c r="F19" s="158"/>
      <c r="G19" s="158"/>
    </row>
    <row r="20" spans="1:9" ht="17.100000000000001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7.100000000000001" customHeight="1" x14ac:dyDescent="0.2">
      <c r="A21" s="294" t="s">
        <v>310</v>
      </c>
      <c r="B21" s="294"/>
      <c r="C21" s="294"/>
      <c r="D21" s="1"/>
      <c r="E21" s="1"/>
      <c r="F21" s="1"/>
      <c r="G21" s="1"/>
      <c r="H21" s="1"/>
      <c r="I21" s="1"/>
    </row>
    <row r="22" spans="1:9" ht="17.100000000000001" customHeight="1" x14ac:dyDescent="0.2">
      <c r="A22" s="294" t="s">
        <v>361</v>
      </c>
      <c r="G22" s="294"/>
      <c r="H22" s="294"/>
      <c r="I22" s="1"/>
    </row>
    <row r="23" spans="1:9" ht="17.100000000000001" customHeight="1" x14ac:dyDescent="0.2">
      <c r="A23" s="294" t="s">
        <v>360</v>
      </c>
      <c r="E23" s="296"/>
      <c r="G23" s="294"/>
      <c r="H23" s="294"/>
      <c r="I23" s="1"/>
    </row>
    <row r="24" spans="1:9" ht="17.100000000000001" customHeight="1" x14ac:dyDescent="0.2">
      <c r="A24" s="358" t="s">
        <v>350</v>
      </c>
      <c r="E24" s="359"/>
      <c r="G24" s="358"/>
      <c r="H24" s="358"/>
      <c r="I24" s="1"/>
    </row>
    <row r="25" spans="1:9" ht="17.100000000000001" customHeight="1" x14ac:dyDescent="0.2">
      <c r="A25" s="294" t="s">
        <v>353</v>
      </c>
      <c r="G25" s="294"/>
      <c r="H25" s="294"/>
      <c r="I25" s="1"/>
    </row>
    <row r="26" spans="1:9" ht="17.100000000000001" customHeight="1" x14ac:dyDescent="0.2">
      <c r="A26" s="294" t="s">
        <v>354</v>
      </c>
      <c r="D26" s="294"/>
      <c r="E26" s="294"/>
      <c r="F26" s="294"/>
      <c r="G26" s="294"/>
      <c r="H26" s="1"/>
      <c r="I26" s="1"/>
    </row>
    <row r="27" spans="1:9" ht="17.100000000000001" customHeight="1" x14ac:dyDescent="0.2">
      <c r="A27" s="294" t="s">
        <v>103</v>
      </c>
      <c r="C27" s="294"/>
      <c r="D27" s="294"/>
      <c r="E27" s="294"/>
      <c r="F27" s="294"/>
      <c r="G27" s="294"/>
      <c r="H27" s="1"/>
      <c r="I27" s="1"/>
    </row>
    <row r="28" spans="1:9" ht="17.100000000000001" customHeight="1" x14ac:dyDescent="0.2">
      <c r="B28" s="294" t="s">
        <v>103</v>
      </c>
      <c r="C28" s="294"/>
      <c r="D28" s="294"/>
      <c r="E28" s="294"/>
      <c r="F28" s="294"/>
      <c r="G28" s="294"/>
      <c r="H28" s="294"/>
      <c r="I28" s="1"/>
    </row>
    <row r="29" spans="1:9" ht="17.100000000000001" customHeight="1" x14ac:dyDescent="0.2">
      <c r="B29" s="294" t="s">
        <v>103</v>
      </c>
    </row>
    <row r="30" spans="1:9" ht="17.100000000000001" customHeight="1" x14ac:dyDescent="0.2"/>
    <row r="31" spans="1:9" ht="17.100000000000001" customHeight="1" x14ac:dyDescent="0.2"/>
    <row r="32" spans="1:9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</sheetData>
  <sheetProtection sheet="1" selectLockedCells="1"/>
  <mergeCells count="1">
    <mergeCell ref="A2:C2"/>
  </mergeCells>
  <phoneticPr fontId="11"/>
  <pageMargins left="0.78749999999999998" right="0.59027777777777779" top="0.98402777777777772" bottom="0.98402777777777772" header="0.51180555555555551" footer="0.51180555555555551"/>
  <pageSetup paperSize="9" scale="95" firstPageNumber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I49"/>
  <sheetViews>
    <sheetView workbookViewId="0">
      <selection activeCell="C9" sqref="C9"/>
    </sheetView>
  </sheetViews>
  <sheetFormatPr defaultColWidth="8.88671875" defaultRowHeight="13.2" x14ac:dyDescent="0.2"/>
  <cols>
    <col min="1" max="1" width="15.77734375" style="148" customWidth="1"/>
    <col min="2" max="2" width="17.5546875" style="148" bestFit="1" customWidth="1"/>
    <col min="3" max="4" width="15.77734375" style="148" customWidth="1"/>
    <col min="5" max="5" width="25.44140625" style="148" customWidth="1"/>
    <col min="6" max="7" width="12.77734375" style="148" customWidth="1"/>
    <col min="8" max="9" width="8.88671875" style="148"/>
    <col min="10" max="10" width="6.6640625" style="148" customWidth="1"/>
    <col min="11" max="16384" width="8.88671875" style="148"/>
  </cols>
  <sheetData>
    <row r="1" spans="1:9" ht="18" customHeight="1" thickBot="1" x14ac:dyDescent="0.25">
      <c r="A1" s="236" t="s">
        <v>247</v>
      </c>
      <c r="B1" s="1"/>
      <c r="C1" s="1"/>
      <c r="D1" s="40" t="s">
        <v>1</v>
      </c>
      <c r="E1" s="94">
        <f>Top!B5</f>
        <v>0</v>
      </c>
      <c r="F1" s="1"/>
      <c r="G1" s="1"/>
      <c r="H1" s="1"/>
      <c r="I1" s="1"/>
    </row>
    <row r="2" spans="1:9" ht="18" customHeight="1" thickBot="1" x14ac:dyDescent="0.25">
      <c r="A2" s="427" t="s">
        <v>262</v>
      </c>
      <c r="B2" s="428"/>
      <c r="C2" s="428"/>
      <c r="D2" s="97" t="s">
        <v>153</v>
      </c>
      <c r="E2" s="94">
        <f>Top!B6</f>
        <v>0</v>
      </c>
      <c r="F2" s="295"/>
      <c r="G2" s="295"/>
      <c r="H2" s="298"/>
      <c r="I2" s="298"/>
    </row>
    <row r="3" spans="1:9" ht="18" customHeight="1" x14ac:dyDescent="0.2">
      <c r="A3" s="1"/>
      <c r="B3" s="1"/>
      <c r="C3" s="1"/>
      <c r="D3" s="98"/>
      <c r="E3" s="95"/>
      <c r="F3" s="1"/>
      <c r="G3" s="1"/>
      <c r="H3" s="1"/>
      <c r="I3" s="1"/>
    </row>
    <row r="4" spans="1:9" ht="18" customHeight="1" thickBot="1" x14ac:dyDescent="0.25">
      <c r="A4" s="159"/>
      <c r="B4" s="96"/>
      <c r="C4" s="294"/>
      <c r="D4" s="41" t="s">
        <v>29</v>
      </c>
      <c r="E4" s="94">
        <f>Top!B8</f>
        <v>0</v>
      </c>
      <c r="H4" s="1"/>
      <c r="I4" s="1"/>
    </row>
    <row r="5" spans="1:9" ht="18" customHeight="1" x14ac:dyDescent="0.2">
      <c r="A5" s="159"/>
      <c r="B5" s="96"/>
      <c r="C5" s="358"/>
      <c r="D5" s="41"/>
      <c r="E5" s="212"/>
      <c r="H5" s="1"/>
      <c r="I5" s="1"/>
    </row>
    <row r="6" spans="1:9" ht="18" customHeight="1" x14ac:dyDescent="0.2">
      <c r="A6" s="346" t="s">
        <v>364</v>
      </c>
      <c r="B6" s="96"/>
      <c r="C6" s="358"/>
      <c r="D6" s="41"/>
      <c r="E6" s="212"/>
      <c r="H6" s="1"/>
      <c r="I6" s="1"/>
    </row>
    <row r="7" spans="1:9" ht="18" customHeight="1" x14ac:dyDescent="0.2">
      <c r="A7" s="346" t="s">
        <v>365</v>
      </c>
      <c r="B7" s="96"/>
      <c r="C7" s="358"/>
      <c r="D7" s="41"/>
      <c r="E7" s="212"/>
      <c r="H7" s="1"/>
      <c r="I7" s="1"/>
    </row>
    <row r="8" spans="1:9" ht="18" customHeight="1" thickBot="1" x14ac:dyDescent="0.25">
      <c r="A8" s="1"/>
      <c r="B8" s="1"/>
      <c r="C8" s="236" t="s">
        <v>194</v>
      </c>
      <c r="D8" s="152" t="s">
        <v>183</v>
      </c>
      <c r="E8" s="1"/>
      <c r="F8" s="1"/>
      <c r="G8" s="1"/>
      <c r="H8" s="1"/>
      <c r="I8" s="1"/>
    </row>
    <row r="9" spans="1:9" ht="18" customHeight="1" x14ac:dyDescent="0.2">
      <c r="A9" s="153" t="s">
        <v>184</v>
      </c>
      <c r="B9" s="299"/>
      <c r="C9" s="347"/>
      <c r="D9" s="154" t="s">
        <v>287</v>
      </c>
      <c r="E9" s="297"/>
      <c r="F9" s="297"/>
      <c r="G9" s="297"/>
      <c r="H9" s="1"/>
      <c r="I9" s="1"/>
    </row>
    <row r="10" spans="1:9" ht="18" customHeight="1" x14ac:dyDescent="0.2">
      <c r="A10" s="190" t="s">
        <v>263</v>
      </c>
      <c r="B10" s="300" t="s">
        <v>264</v>
      </c>
      <c r="C10" s="349"/>
      <c r="D10" s="302" t="s">
        <v>265</v>
      </c>
      <c r="E10" s="297"/>
      <c r="F10" s="297"/>
      <c r="G10" s="297"/>
      <c r="H10" s="1"/>
      <c r="I10" s="1"/>
    </row>
    <row r="11" spans="1:9" ht="18" customHeight="1" x14ac:dyDescent="0.2">
      <c r="A11" s="190" t="s">
        <v>368</v>
      </c>
      <c r="B11" s="300" t="s">
        <v>266</v>
      </c>
      <c r="C11" s="349"/>
      <c r="D11" s="301" t="s">
        <v>288</v>
      </c>
      <c r="E11" s="157"/>
      <c r="F11" s="157"/>
      <c r="G11" s="157" t="s">
        <v>267</v>
      </c>
    </row>
    <row r="12" spans="1:9" ht="18" customHeight="1" x14ac:dyDescent="0.2">
      <c r="A12" s="303" t="s">
        <v>268</v>
      </c>
      <c r="B12" s="65" t="s">
        <v>269</v>
      </c>
      <c r="C12" s="349"/>
      <c r="D12" s="302" t="s">
        <v>187</v>
      </c>
      <c r="E12" s="157" t="s">
        <v>194</v>
      </c>
      <c r="F12" s="157" t="s">
        <v>267</v>
      </c>
      <c r="G12" s="157" t="s">
        <v>194</v>
      </c>
    </row>
    <row r="13" spans="1:9" ht="18" customHeight="1" x14ac:dyDescent="0.2">
      <c r="A13" s="304"/>
      <c r="B13" s="65" t="s">
        <v>259</v>
      </c>
      <c r="C13" s="349"/>
      <c r="D13" s="301" t="s">
        <v>289</v>
      </c>
      <c r="E13" s="157"/>
      <c r="F13" s="157"/>
      <c r="G13" s="157"/>
    </row>
    <row r="14" spans="1:9" ht="18" customHeight="1" x14ac:dyDescent="0.2">
      <c r="A14" s="306"/>
      <c r="B14" s="307" t="s">
        <v>260</v>
      </c>
      <c r="C14" s="349"/>
      <c r="D14" s="302" t="s">
        <v>270</v>
      </c>
      <c r="E14" s="158" t="s">
        <v>267</v>
      </c>
      <c r="F14" s="158" t="s">
        <v>267</v>
      </c>
      <c r="G14" s="158"/>
    </row>
    <row r="15" spans="1:9" ht="18" customHeight="1" x14ac:dyDescent="0.2">
      <c r="A15" s="308" t="s">
        <v>271</v>
      </c>
      <c r="B15" s="307" t="s">
        <v>272</v>
      </c>
      <c r="C15" s="349"/>
      <c r="D15" s="302" t="s">
        <v>205</v>
      </c>
      <c r="E15" s="158"/>
      <c r="F15" s="158"/>
      <c r="G15" s="158"/>
    </row>
    <row r="16" spans="1:9" ht="18" customHeight="1" x14ac:dyDescent="0.2">
      <c r="A16" s="309"/>
      <c r="B16" s="310" t="s">
        <v>186</v>
      </c>
      <c r="C16" s="349"/>
      <c r="D16" s="302" t="s">
        <v>185</v>
      </c>
      <c r="E16" s="158"/>
      <c r="F16" s="158" t="s">
        <v>194</v>
      </c>
      <c r="G16" s="158"/>
    </row>
    <row r="17" spans="1:9" ht="18" customHeight="1" x14ac:dyDescent="0.2">
      <c r="A17" s="179" t="s">
        <v>273</v>
      </c>
      <c r="B17" s="314"/>
      <c r="C17" s="349"/>
      <c r="D17" s="302" t="s">
        <v>274</v>
      </c>
      <c r="E17" s="158"/>
      <c r="F17" s="158"/>
      <c r="G17" s="158"/>
    </row>
    <row r="18" spans="1:9" ht="18" customHeight="1" x14ac:dyDescent="0.2">
      <c r="A18" s="308" t="s">
        <v>275</v>
      </c>
      <c r="B18" s="65" t="s">
        <v>269</v>
      </c>
      <c r="C18" s="349"/>
      <c r="D18" s="302" t="s">
        <v>187</v>
      </c>
      <c r="E18" s="158" t="s">
        <v>194</v>
      </c>
      <c r="F18" s="158" t="s">
        <v>103</v>
      </c>
      <c r="G18" s="158"/>
    </row>
    <row r="19" spans="1:9" ht="18" customHeight="1" x14ac:dyDescent="0.2">
      <c r="A19" s="308"/>
      <c r="B19" s="65" t="s">
        <v>304</v>
      </c>
      <c r="C19" s="349" t="s">
        <v>308</v>
      </c>
      <c r="D19" s="301"/>
      <c r="E19" s="158"/>
      <c r="F19" s="158"/>
      <c r="G19" s="158"/>
    </row>
    <row r="20" spans="1:9" ht="18" customHeight="1" x14ac:dyDescent="0.2">
      <c r="A20" s="308"/>
      <c r="B20" s="307" t="s">
        <v>305</v>
      </c>
      <c r="C20" s="349" t="s">
        <v>306</v>
      </c>
      <c r="D20" s="302"/>
      <c r="E20" s="158"/>
      <c r="F20" s="158"/>
      <c r="G20" s="158"/>
    </row>
    <row r="21" spans="1:9" ht="18" customHeight="1" x14ac:dyDescent="0.2">
      <c r="A21" s="308"/>
      <c r="B21" s="307" t="s">
        <v>357</v>
      </c>
      <c r="C21" s="349"/>
      <c r="D21" s="302" t="s">
        <v>233</v>
      </c>
      <c r="E21" s="158"/>
      <c r="F21" s="158"/>
      <c r="G21" s="158"/>
    </row>
    <row r="22" spans="1:9" ht="18" customHeight="1" x14ac:dyDescent="0.2">
      <c r="A22" s="306"/>
      <c r="B22" s="307" t="s">
        <v>358</v>
      </c>
      <c r="C22" s="349"/>
      <c r="D22" s="302" t="s">
        <v>363</v>
      </c>
      <c r="E22" s="158"/>
      <c r="F22" s="158"/>
      <c r="G22" s="158"/>
    </row>
    <row r="23" spans="1:9" ht="18" customHeight="1" x14ac:dyDescent="0.2">
      <c r="A23" s="321" t="s">
        <v>276</v>
      </c>
      <c r="B23" s="307" t="s">
        <v>272</v>
      </c>
      <c r="C23" s="349"/>
      <c r="D23" s="302" t="s">
        <v>277</v>
      </c>
      <c r="E23" s="158"/>
      <c r="F23" s="158"/>
      <c r="G23" s="158"/>
    </row>
    <row r="24" spans="1:9" ht="18" customHeight="1" x14ac:dyDescent="0.2">
      <c r="A24" s="308"/>
      <c r="B24" s="307" t="s">
        <v>186</v>
      </c>
      <c r="C24" s="349"/>
      <c r="D24" s="302" t="s">
        <v>185</v>
      </c>
      <c r="E24" s="158"/>
      <c r="F24" s="158"/>
      <c r="G24" s="158"/>
    </row>
    <row r="25" spans="1:9" ht="18" customHeight="1" thickBot="1" x14ac:dyDescent="0.25">
      <c r="A25" s="360"/>
      <c r="B25" s="312" t="s">
        <v>357</v>
      </c>
      <c r="C25" s="355"/>
      <c r="D25" s="313" t="s">
        <v>233</v>
      </c>
      <c r="E25" s="158"/>
      <c r="F25" s="158"/>
      <c r="G25" s="158"/>
    </row>
    <row r="26" spans="1:9" ht="17.100000000000001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17.100000000000001" customHeight="1" x14ac:dyDescent="0.2">
      <c r="A27" s="294" t="s">
        <v>312</v>
      </c>
      <c r="B27" s="294"/>
      <c r="C27" s="294"/>
      <c r="D27" s="1"/>
      <c r="E27" s="1"/>
      <c r="F27" s="1"/>
      <c r="G27" s="1"/>
      <c r="H27" s="1"/>
      <c r="I27" s="1"/>
    </row>
    <row r="28" spans="1:9" ht="17.100000000000001" customHeight="1" x14ac:dyDescent="0.2">
      <c r="A28" s="294" t="s">
        <v>313</v>
      </c>
      <c r="G28" s="294"/>
      <c r="H28" s="294"/>
      <c r="I28" s="1"/>
    </row>
    <row r="29" spans="1:9" ht="17.100000000000001" customHeight="1" x14ac:dyDescent="0.2">
      <c r="A29" s="294" t="s">
        <v>314</v>
      </c>
      <c r="E29" s="296"/>
      <c r="G29" s="294"/>
      <c r="H29" s="294"/>
      <c r="I29" s="1"/>
    </row>
    <row r="30" spans="1:9" ht="17.100000000000001" customHeight="1" x14ac:dyDescent="0.2">
      <c r="A30" s="294" t="s">
        <v>311</v>
      </c>
      <c r="G30" s="294"/>
      <c r="H30" s="294"/>
      <c r="I30" s="1"/>
    </row>
    <row r="31" spans="1:9" ht="17.100000000000001" customHeight="1" x14ac:dyDescent="0.2">
      <c r="A31" s="294" t="s">
        <v>315</v>
      </c>
      <c r="D31" s="294"/>
      <c r="E31" s="294"/>
      <c r="F31" s="294"/>
      <c r="G31" s="294"/>
      <c r="H31" s="1"/>
      <c r="I31" s="1"/>
    </row>
    <row r="32" spans="1:9" ht="17.100000000000001" customHeight="1" x14ac:dyDescent="0.2">
      <c r="A32" s="356" t="s">
        <v>316</v>
      </c>
      <c r="D32" s="356"/>
      <c r="E32" s="356"/>
      <c r="F32" s="356"/>
      <c r="G32" s="356"/>
      <c r="H32" s="1"/>
      <c r="I32" s="1"/>
    </row>
    <row r="33" spans="1:9" ht="17.100000000000001" customHeight="1" x14ac:dyDescent="0.2">
      <c r="A33" s="294" t="s">
        <v>317</v>
      </c>
      <c r="D33" s="294"/>
      <c r="E33" s="294"/>
      <c r="F33" s="294"/>
      <c r="G33" s="294"/>
      <c r="H33" s="1"/>
      <c r="I33" s="1"/>
    </row>
    <row r="34" spans="1:9" ht="17.100000000000001" customHeight="1" x14ac:dyDescent="0.2">
      <c r="A34" s="294" t="s">
        <v>318</v>
      </c>
      <c r="C34" s="294"/>
      <c r="D34" s="294"/>
      <c r="E34" s="294"/>
      <c r="F34" s="294"/>
      <c r="G34" s="294"/>
      <c r="H34" s="1"/>
      <c r="I34" s="1"/>
    </row>
    <row r="35" spans="1:9" ht="17.100000000000001" customHeight="1" x14ac:dyDescent="0.2">
      <c r="B35" s="294" t="s">
        <v>103</v>
      </c>
      <c r="C35" s="294"/>
      <c r="D35" s="294"/>
      <c r="E35" s="294"/>
      <c r="F35" s="294"/>
      <c r="G35" s="294"/>
      <c r="H35" s="294"/>
      <c r="I35" s="1"/>
    </row>
    <row r="36" spans="1:9" ht="17.100000000000001" customHeight="1" x14ac:dyDescent="0.2">
      <c r="B36" s="294" t="s">
        <v>103</v>
      </c>
    </row>
    <row r="37" spans="1:9" ht="17.100000000000001" customHeight="1" x14ac:dyDescent="0.2"/>
    <row r="38" spans="1:9" ht="17.100000000000001" customHeight="1" x14ac:dyDescent="0.2"/>
    <row r="39" spans="1:9" ht="17.100000000000001" customHeight="1" x14ac:dyDescent="0.2"/>
    <row r="40" spans="1:9" ht="17.100000000000001" customHeight="1" x14ac:dyDescent="0.2"/>
    <row r="41" spans="1:9" ht="17.100000000000001" customHeight="1" x14ac:dyDescent="0.2"/>
    <row r="42" spans="1:9" ht="17.100000000000001" customHeight="1" x14ac:dyDescent="0.2"/>
    <row r="43" spans="1:9" ht="17.100000000000001" customHeight="1" x14ac:dyDescent="0.2"/>
    <row r="44" spans="1:9" ht="17.100000000000001" customHeight="1" x14ac:dyDescent="0.2"/>
    <row r="45" spans="1:9" ht="17.100000000000001" customHeight="1" x14ac:dyDescent="0.2"/>
    <row r="46" spans="1:9" ht="17.100000000000001" customHeight="1" x14ac:dyDescent="0.2"/>
    <row r="47" spans="1:9" ht="17.100000000000001" customHeight="1" x14ac:dyDescent="0.2"/>
    <row r="48" spans="1:9" ht="17.100000000000001" customHeight="1" x14ac:dyDescent="0.2"/>
    <row r="49" ht="17.100000000000001" customHeight="1" x14ac:dyDescent="0.2"/>
  </sheetData>
  <sheetProtection sheet="1" selectLockedCells="1"/>
  <mergeCells count="1">
    <mergeCell ref="A2:C2"/>
  </mergeCells>
  <phoneticPr fontId="11"/>
  <pageMargins left="0.78749999999999998" right="0.59027777777777779" top="0.98402777777777772" bottom="0.98402777777777772" header="0.51180555555555551" footer="0.51180555555555551"/>
  <pageSetup paperSize="9" scale="99" firstPageNumber="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N44"/>
  <sheetViews>
    <sheetView workbookViewId="0">
      <selection activeCell="D6" sqref="D6"/>
    </sheetView>
  </sheetViews>
  <sheetFormatPr defaultColWidth="9" defaultRowHeight="13.2" x14ac:dyDescent="0.2"/>
  <cols>
    <col min="1" max="3" width="14" style="148" customWidth="1"/>
    <col min="4" max="7" width="20.77734375" style="148" customWidth="1"/>
    <col min="8" max="16384" width="9" style="148"/>
  </cols>
  <sheetData>
    <row r="1" spans="1:14" ht="17.100000000000001" customHeight="1" thickBot="1" x14ac:dyDescent="0.25">
      <c r="A1" s="1" t="s">
        <v>248</v>
      </c>
      <c r="B1" s="1"/>
      <c r="C1" s="1"/>
      <c r="D1" s="40" t="s">
        <v>1</v>
      </c>
      <c r="E1" s="94">
        <f>Top!$B5</f>
        <v>0</v>
      </c>
    </row>
    <row r="2" spans="1:14" ht="17.100000000000001" customHeight="1" thickBot="1" x14ac:dyDescent="0.25">
      <c r="A2" s="427" t="s">
        <v>124</v>
      </c>
      <c r="B2" s="428"/>
      <c r="C2" s="428"/>
      <c r="D2" s="97" t="s">
        <v>153</v>
      </c>
      <c r="E2" s="94">
        <f>Top!$B6</f>
        <v>0</v>
      </c>
    </row>
    <row r="3" spans="1:14" ht="17.100000000000001" customHeight="1" x14ac:dyDescent="0.2">
      <c r="A3" s="1"/>
      <c r="B3" s="1"/>
      <c r="C3" s="1"/>
      <c r="D3" s="98" t="s">
        <v>121</v>
      </c>
      <c r="E3" s="98" t="s">
        <v>121</v>
      </c>
    </row>
    <row r="4" spans="1:14" ht="13.8" thickBot="1" x14ac:dyDescent="0.25">
      <c r="D4" s="41" t="s">
        <v>29</v>
      </c>
      <c r="E4" s="94">
        <f>Top!$B8</f>
        <v>0</v>
      </c>
    </row>
    <row r="5" spans="1:14" x14ac:dyDescent="0.2">
      <c r="A5" s="1"/>
      <c r="B5" s="27"/>
      <c r="C5" s="217"/>
      <c r="D5" s="26"/>
      <c r="E5" s="28"/>
      <c r="F5" s="28"/>
    </row>
    <row r="6" spans="1:14" ht="17.100000000000001" customHeight="1" x14ac:dyDescent="0.2">
      <c r="A6" s="63" t="s">
        <v>114</v>
      </c>
      <c r="B6" s="64" t="s">
        <v>115</v>
      </c>
      <c r="C6" s="62"/>
      <c r="D6" s="251"/>
      <c r="E6" s="252"/>
      <c r="F6" s="252"/>
      <c r="G6" s="253"/>
      <c r="H6" s="223"/>
      <c r="I6" s="223"/>
    </row>
    <row r="7" spans="1:14" ht="17.100000000000001" customHeight="1" x14ac:dyDescent="0.2">
      <c r="A7" s="61"/>
      <c r="B7" s="65" t="s">
        <v>116</v>
      </c>
      <c r="C7" s="56"/>
      <c r="D7" s="254"/>
      <c r="E7" s="255"/>
      <c r="F7" s="255"/>
      <c r="G7" s="253"/>
      <c r="H7" s="223"/>
      <c r="I7" s="223"/>
    </row>
    <row r="8" spans="1:14" ht="17.100000000000001" customHeight="1" x14ac:dyDescent="0.2">
      <c r="A8" s="431" t="s">
        <v>206</v>
      </c>
      <c r="B8" s="431"/>
      <c r="C8" s="431"/>
      <c r="D8" s="218" t="str">
        <f>DATA!$B$14</f>
        <v>Li2O</v>
      </c>
      <c r="E8" s="218" t="str">
        <f>DATA!$B$15</f>
        <v>Na2O</v>
      </c>
      <c r="F8" s="218" t="str">
        <f>DATA!$B$16</f>
        <v>Al2O3</v>
      </c>
      <c r="G8" s="218" t="str">
        <f>DATA!$B$17</f>
        <v>SiO2</v>
      </c>
    </row>
    <row r="9" spans="1:14" ht="17.100000000000001" customHeight="1" x14ac:dyDescent="0.2">
      <c r="A9" s="430" t="s">
        <v>30</v>
      </c>
      <c r="B9" s="430"/>
      <c r="C9" s="430"/>
      <c r="D9" s="256"/>
      <c r="E9" s="257"/>
      <c r="F9" s="257"/>
      <c r="G9" s="257"/>
    </row>
    <row r="10" spans="1:14" ht="17.100000000000001" customHeight="1" x14ac:dyDescent="0.2">
      <c r="A10" s="430" t="s">
        <v>31</v>
      </c>
      <c r="B10" s="430"/>
      <c r="C10" s="430"/>
      <c r="D10" s="256"/>
      <c r="E10" s="257"/>
      <c r="F10" s="257"/>
      <c r="G10" s="257"/>
    </row>
    <row r="11" spans="1:14" ht="17.100000000000001" customHeight="1" x14ac:dyDescent="0.2">
      <c r="A11" s="430" t="s">
        <v>32</v>
      </c>
      <c r="B11" s="430"/>
      <c r="C11" s="430"/>
      <c r="D11" s="256"/>
      <c r="E11" s="257"/>
      <c r="F11" s="257"/>
      <c r="G11" s="257"/>
      <c r="I11" s="223"/>
      <c r="J11" s="27"/>
      <c r="K11" s="216"/>
      <c r="L11" s="26"/>
      <c r="M11" s="28"/>
      <c r="N11" s="28"/>
    </row>
    <row r="12" spans="1:14" ht="17.100000000000001" customHeight="1" x14ac:dyDescent="0.2">
      <c r="A12" s="430" t="s">
        <v>299</v>
      </c>
      <c r="B12" s="430"/>
      <c r="C12" s="430"/>
      <c r="D12" s="256"/>
      <c r="E12" s="257"/>
      <c r="F12" s="257"/>
      <c r="G12" s="257"/>
    </row>
    <row r="13" spans="1:14" ht="17.100000000000001" customHeight="1" x14ac:dyDescent="0.2">
      <c r="A13" s="430" t="s">
        <v>33</v>
      </c>
      <c r="B13" s="430"/>
      <c r="C13" s="430"/>
      <c r="D13" s="256"/>
      <c r="E13" s="257"/>
      <c r="F13" s="257"/>
      <c r="G13" s="257"/>
    </row>
    <row r="14" spans="1:14" ht="17.10000000000000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ht="17.100000000000001" customHeight="1" x14ac:dyDescent="0.2">
      <c r="A15" s="427" t="s">
        <v>117</v>
      </c>
      <c r="B15" s="429"/>
      <c r="C15" s="429"/>
      <c r="D15" s="429"/>
      <c r="E15" s="429"/>
      <c r="F15" s="429"/>
      <c r="G15" s="429"/>
      <c r="H15" s="429"/>
      <c r="I15" s="429"/>
    </row>
    <row r="16" spans="1:14" ht="17.100000000000001" customHeight="1" x14ac:dyDescent="0.2">
      <c r="A16" s="429" t="s">
        <v>319</v>
      </c>
      <c r="B16" s="429"/>
      <c r="C16" s="429"/>
      <c r="D16" s="429"/>
      <c r="E16" s="429"/>
      <c r="F16" s="429"/>
      <c r="G16" s="429"/>
      <c r="H16" s="429"/>
      <c r="I16" s="429"/>
    </row>
    <row r="17" spans="1:9" ht="17.100000000000001" customHeight="1" x14ac:dyDescent="0.2">
      <c r="A17" s="427" t="s">
        <v>223</v>
      </c>
      <c r="B17" s="429"/>
      <c r="C17" s="429"/>
      <c r="D17" s="429"/>
      <c r="E17" s="429"/>
      <c r="F17" s="429"/>
      <c r="G17" s="429"/>
      <c r="H17" s="429"/>
      <c r="I17" s="429"/>
    </row>
    <row r="18" spans="1:9" ht="17.100000000000001" customHeight="1" x14ac:dyDescent="0.2"/>
    <row r="19" spans="1:9" ht="17.100000000000001" customHeight="1" x14ac:dyDescent="0.2"/>
    <row r="20" spans="1:9" ht="17.100000000000001" customHeight="1" x14ac:dyDescent="0.2"/>
    <row r="21" spans="1:9" ht="17.100000000000001" customHeight="1" x14ac:dyDescent="0.2"/>
    <row r="22" spans="1:9" ht="17.100000000000001" customHeight="1" x14ac:dyDescent="0.2"/>
    <row r="23" spans="1:9" ht="17.100000000000001" customHeight="1" x14ac:dyDescent="0.2"/>
    <row r="24" spans="1:9" ht="17.100000000000001" customHeight="1" x14ac:dyDescent="0.2"/>
    <row r="25" spans="1:9" ht="17.100000000000001" customHeight="1" x14ac:dyDescent="0.2"/>
    <row r="26" spans="1:9" ht="17.100000000000001" customHeight="1" x14ac:dyDescent="0.2"/>
    <row r="27" spans="1:9" ht="17.100000000000001" customHeight="1" x14ac:dyDescent="0.2"/>
    <row r="28" spans="1:9" ht="17.100000000000001" customHeight="1" x14ac:dyDescent="0.2"/>
    <row r="29" spans="1:9" ht="17.100000000000001" customHeight="1" x14ac:dyDescent="0.2"/>
    <row r="30" spans="1:9" ht="17.100000000000001" customHeight="1" x14ac:dyDescent="0.2"/>
    <row r="31" spans="1:9" ht="17.100000000000001" customHeight="1" x14ac:dyDescent="0.2"/>
    <row r="32" spans="1:9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</sheetData>
  <sheetProtection sheet="1" objects="1" scenarios="1" formatCells="0" selectLockedCells="1"/>
  <mergeCells count="10">
    <mergeCell ref="A8:C8"/>
    <mergeCell ref="A9:C9"/>
    <mergeCell ref="A10:C10"/>
    <mergeCell ref="A2:C2"/>
    <mergeCell ref="A11:C11"/>
    <mergeCell ref="A17:I17"/>
    <mergeCell ref="A12:C12"/>
    <mergeCell ref="A13:C13"/>
    <mergeCell ref="A15:I15"/>
    <mergeCell ref="A16:I16"/>
  </mergeCells>
  <phoneticPr fontId="1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I46"/>
  <sheetViews>
    <sheetView workbookViewId="0">
      <selection activeCell="D6" sqref="D6"/>
    </sheetView>
  </sheetViews>
  <sheetFormatPr defaultColWidth="9" defaultRowHeight="13.2" x14ac:dyDescent="0.2"/>
  <cols>
    <col min="1" max="3" width="14.109375" style="148" customWidth="1"/>
    <col min="4" max="7" width="18.77734375" style="148" customWidth="1"/>
    <col min="8" max="9" width="9" style="148"/>
    <col min="10" max="10" width="6.6640625" style="148" customWidth="1"/>
    <col min="11" max="16384" width="9" style="148"/>
  </cols>
  <sheetData>
    <row r="1" spans="1:9" ht="17.100000000000001" customHeight="1" thickBot="1" x14ac:dyDescent="0.25">
      <c r="A1" s="1" t="s">
        <v>249</v>
      </c>
      <c r="B1" s="1"/>
      <c r="C1" s="1"/>
      <c r="D1" s="40" t="s">
        <v>1</v>
      </c>
      <c r="E1" s="94">
        <f>Top!$B5</f>
        <v>0</v>
      </c>
      <c r="F1" s="1"/>
      <c r="G1" s="1"/>
      <c r="H1" s="1"/>
      <c r="I1" s="1"/>
    </row>
    <row r="2" spans="1:9" ht="17.100000000000001" customHeight="1" thickBot="1" x14ac:dyDescent="0.25">
      <c r="A2" s="429" t="s">
        <v>34</v>
      </c>
      <c r="B2" s="428"/>
      <c r="C2" s="428"/>
      <c r="D2" s="97" t="s">
        <v>153</v>
      </c>
      <c r="E2" s="94">
        <f>Top!$B6</f>
        <v>0</v>
      </c>
      <c r="F2" s="221"/>
      <c r="G2" s="221"/>
      <c r="H2" s="222"/>
      <c r="I2" s="222"/>
    </row>
    <row r="3" spans="1:9" ht="17.100000000000001" customHeight="1" x14ac:dyDescent="0.2">
      <c r="A3" s="1"/>
      <c r="B3" s="1"/>
      <c r="D3" s="98" t="s">
        <v>121</v>
      </c>
      <c r="E3" s="98" t="s">
        <v>121</v>
      </c>
    </row>
    <row r="4" spans="1:9" ht="17.100000000000001" customHeight="1" thickBot="1" x14ac:dyDescent="0.25">
      <c r="A4" s="1"/>
      <c r="B4" s="1"/>
      <c r="D4" s="41" t="s">
        <v>29</v>
      </c>
      <c r="E4" s="94">
        <f>Top!$B8</f>
        <v>0</v>
      </c>
    </row>
    <row r="5" spans="1:9" ht="17.100000000000001" customHeight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17.100000000000001" customHeight="1" x14ac:dyDescent="0.2">
      <c r="A6" s="66" t="s">
        <v>114</v>
      </c>
      <c r="B6" s="225" t="s">
        <v>115</v>
      </c>
      <c r="C6" s="226"/>
      <c r="D6" s="258"/>
      <c r="E6" s="259"/>
      <c r="F6" s="259"/>
      <c r="G6" s="260"/>
    </row>
    <row r="7" spans="1:9" ht="17.100000000000001" customHeight="1" x14ac:dyDescent="0.2">
      <c r="A7" s="67"/>
      <c r="B7" s="57" t="s">
        <v>116</v>
      </c>
      <c r="C7" s="58"/>
      <c r="D7" s="258"/>
      <c r="E7" s="259"/>
      <c r="F7" s="259"/>
      <c r="G7" s="260"/>
    </row>
    <row r="8" spans="1:9" ht="17.100000000000001" customHeight="1" x14ac:dyDescent="0.2">
      <c r="A8" s="433" t="s">
        <v>206</v>
      </c>
      <c r="B8" s="433"/>
      <c r="C8" s="433"/>
      <c r="D8" s="219" t="str">
        <f>DATA!$B$14</f>
        <v>Li2O</v>
      </c>
      <c r="E8" s="219" t="str">
        <f>DATA!$B$15</f>
        <v>Na2O</v>
      </c>
      <c r="F8" s="219" t="str">
        <f>DATA!$B$16</f>
        <v>Al2O3</v>
      </c>
      <c r="G8" s="219" t="str">
        <f>DATA!$B$17</f>
        <v>SiO2</v>
      </c>
    </row>
    <row r="9" spans="1:9" ht="17.100000000000001" customHeight="1" x14ac:dyDescent="0.2">
      <c r="A9" s="434" t="s">
        <v>36</v>
      </c>
      <c r="B9" s="434"/>
      <c r="C9" s="434"/>
      <c r="D9" s="257" t="s">
        <v>35</v>
      </c>
      <c r="E9" s="257"/>
      <c r="F9" s="257"/>
      <c r="G9" s="257"/>
    </row>
    <row r="10" spans="1:9" ht="17.100000000000001" customHeight="1" x14ac:dyDescent="0.2">
      <c r="A10" s="29" t="s">
        <v>37</v>
      </c>
      <c r="B10" s="30" t="s">
        <v>38</v>
      </c>
      <c r="C10" s="31" t="s">
        <v>39</v>
      </c>
      <c r="D10" s="250" t="s">
        <v>35</v>
      </c>
      <c r="E10" s="257"/>
      <c r="F10" s="257"/>
      <c r="G10" s="257"/>
    </row>
    <row r="11" spans="1:9" ht="17.100000000000001" customHeight="1" x14ac:dyDescent="0.2">
      <c r="A11" s="32"/>
      <c r="B11" s="218"/>
      <c r="C11" s="31" t="s">
        <v>40</v>
      </c>
      <c r="D11" s="250" t="s">
        <v>35</v>
      </c>
      <c r="E11" s="257"/>
      <c r="F11" s="257"/>
      <c r="G11" s="257"/>
    </row>
    <row r="12" spans="1:9" ht="17.100000000000001" customHeight="1" x14ac:dyDescent="0.2">
      <c r="A12" s="32"/>
      <c r="B12" s="30" t="s">
        <v>41</v>
      </c>
      <c r="C12" s="31" t="s">
        <v>39</v>
      </c>
      <c r="D12" s="250" t="s">
        <v>35</v>
      </c>
      <c r="E12" s="257"/>
      <c r="F12" s="257"/>
      <c r="G12" s="257"/>
    </row>
    <row r="13" spans="1:9" ht="17.100000000000001" customHeight="1" x14ac:dyDescent="0.2">
      <c r="A13" s="32"/>
      <c r="B13" s="218"/>
      <c r="C13" s="31" t="s">
        <v>40</v>
      </c>
      <c r="D13" s="250" t="s">
        <v>35</v>
      </c>
      <c r="E13" s="257"/>
      <c r="F13" s="257"/>
      <c r="G13" s="257"/>
    </row>
    <row r="14" spans="1:9" ht="17.100000000000001" customHeight="1" x14ac:dyDescent="0.2">
      <c r="A14" s="218"/>
      <c r="B14" s="219" t="s">
        <v>42</v>
      </c>
      <c r="C14" s="31" t="s">
        <v>43</v>
      </c>
      <c r="D14" s="250" t="s">
        <v>35</v>
      </c>
      <c r="E14" s="257"/>
      <c r="F14" s="257"/>
      <c r="G14" s="257"/>
    </row>
    <row r="15" spans="1:9" ht="17.100000000000001" customHeight="1" x14ac:dyDescent="0.2">
      <c r="A15" s="30" t="s">
        <v>44</v>
      </c>
      <c r="B15" s="30" t="s">
        <v>45</v>
      </c>
      <c r="C15" s="31" t="s">
        <v>39</v>
      </c>
      <c r="D15" s="257" t="s">
        <v>35</v>
      </c>
      <c r="E15" s="257"/>
      <c r="F15" s="257"/>
      <c r="G15" s="257"/>
    </row>
    <row r="16" spans="1:9" ht="17.100000000000001" customHeight="1" x14ac:dyDescent="0.2">
      <c r="A16" s="32"/>
      <c r="B16" s="218"/>
      <c r="C16" s="31" t="s">
        <v>40</v>
      </c>
      <c r="D16" s="257" t="s">
        <v>35</v>
      </c>
      <c r="E16" s="257"/>
      <c r="F16" s="257"/>
      <c r="G16" s="257"/>
    </row>
    <row r="17" spans="1:9" ht="17.100000000000001" customHeight="1" x14ac:dyDescent="0.2">
      <c r="A17" s="32"/>
      <c r="B17" s="33" t="s">
        <v>46</v>
      </c>
      <c r="C17" s="31" t="s">
        <v>39</v>
      </c>
      <c r="D17" s="257" t="s">
        <v>35</v>
      </c>
      <c r="E17" s="257"/>
      <c r="F17" s="257"/>
      <c r="G17" s="257"/>
    </row>
    <row r="18" spans="1:9" ht="17.100000000000001" customHeight="1" x14ac:dyDescent="0.2">
      <c r="A18" s="32"/>
      <c r="B18" s="34"/>
      <c r="C18" s="31" t="s">
        <v>40</v>
      </c>
      <c r="D18" s="257" t="s">
        <v>35</v>
      </c>
      <c r="E18" s="257"/>
      <c r="F18" s="257"/>
      <c r="G18" s="257"/>
    </row>
    <row r="19" spans="1:9" ht="17.100000000000001" customHeight="1" x14ac:dyDescent="0.2">
      <c r="A19" s="32"/>
      <c r="B19" s="35" t="s">
        <v>47</v>
      </c>
      <c r="C19" s="36"/>
      <c r="D19" s="257" t="s">
        <v>35</v>
      </c>
      <c r="E19" s="257"/>
      <c r="F19" s="257"/>
      <c r="G19" s="257"/>
    </row>
    <row r="20" spans="1:9" ht="17.100000000000001" customHeight="1" x14ac:dyDescent="0.2">
      <c r="A20" s="32"/>
      <c r="B20" s="35" t="s">
        <v>48</v>
      </c>
      <c r="C20" s="36"/>
      <c r="D20" s="257" t="s">
        <v>35</v>
      </c>
      <c r="E20" s="257"/>
      <c r="F20" s="257"/>
      <c r="G20" s="257"/>
    </row>
    <row r="21" spans="1:9" ht="17.100000000000001" customHeight="1" x14ac:dyDescent="0.2">
      <c r="A21" s="28"/>
      <c r="B21" s="35" t="s">
        <v>49</v>
      </c>
      <c r="C21" s="36"/>
      <c r="D21" s="257" t="s">
        <v>35</v>
      </c>
      <c r="E21" s="257"/>
      <c r="F21" s="257"/>
      <c r="G21" s="257"/>
    </row>
    <row r="22" spans="1:9" ht="17.100000000000001" customHeight="1" x14ac:dyDescent="0.2">
      <c r="A22" s="218"/>
      <c r="B22" s="35" t="s">
        <v>50</v>
      </c>
      <c r="C22" s="36"/>
      <c r="D22" s="257" t="s">
        <v>35</v>
      </c>
      <c r="E22" s="257"/>
      <c r="F22" s="257"/>
      <c r="G22" s="257"/>
    </row>
    <row r="23" spans="1:9" ht="17.100000000000001" customHeight="1" x14ac:dyDescent="0.2">
      <c r="A23" s="432" t="s">
        <v>51</v>
      </c>
      <c r="B23" s="432"/>
      <c r="C23" s="432"/>
      <c r="D23" s="257" t="s">
        <v>35</v>
      </c>
      <c r="E23" s="257"/>
      <c r="F23" s="257"/>
      <c r="G23" s="257"/>
    </row>
    <row r="24" spans="1:9" ht="17.100000000000001" customHeight="1" x14ac:dyDescent="0.2">
      <c r="A24" s="432" t="s">
        <v>52</v>
      </c>
      <c r="B24" s="432"/>
      <c r="C24" s="432"/>
      <c r="D24" s="257" t="s">
        <v>35</v>
      </c>
      <c r="E24" s="257"/>
      <c r="F24" s="257"/>
      <c r="G24" s="257"/>
    </row>
    <row r="25" spans="1:9" ht="17.100000000000001" customHeight="1" x14ac:dyDescent="0.2">
      <c r="A25" s="432" t="s">
        <v>53</v>
      </c>
      <c r="B25" s="432"/>
      <c r="C25" s="432"/>
      <c r="D25" s="257" t="s">
        <v>35</v>
      </c>
      <c r="E25" s="257"/>
      <c r="F25" s="257"/>
      <c r="G25" s="257"/>
    </row>
    <row r="26" spans="1:9" ht="17.100000000000001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17.100000000000001" customHeight="1" x14ac:dyDescent="0.2">
      <c r="A27" s="1"/>
      <c r="B27" s="217" t="s">
        <v>117</v>
      </c>
      <c r="C27" s="217"/>
      <c r="D27" s="217"/>
      <c r="E27" s="1"/>
      <c r="F27" s="1"/>
      <c r="G27" s="1"/>
      <c r="H27" s="1"/>
      <c r="I27" s="1"/>
    </row>
    <row r="28" spans="1:9" ht="17.100000000000001" customHeight="1" x14ac:dyDescent="0.2">
      <c r="A28" s="1"/>
      <c r="B28" s="217" t="s">
        <v>320</v>
      </c>
      <c r="C28" s="217"/>
      <c r="D28" s="217"/>
      <c r="E28" s="217"/>
      <c r="F28" s="217"/>
      <c r="G28" s="217"/>
      <c r="H28" s="217"/>
      <c r="I28" s="1"/>
    </row>
    <row r="29" spans="1:9" ht="17.100000000000001" customHeight="1" x14ac:dyDescent="0.2">
      <c r="A29" s="1"/>
      <c r="B29" s="217" t="s">
        <v>321</v>
      </c>
      <c r="C29" s="217"/>
      <c r="D29" s="217"/>
      <c r="E29" s="1"/>
      <c r="F29" s="1"/>
      <c r="G29" s="1"/>
      <c r="H29" s="1"/>
      <c r="I29" s="1"/>
    </row>
    <row r="30" spans="1:9" ht="17.100000000000001" customHeight="1" x14ac:dyDescent="0.2">
      <c r="A30" s="1"/>
      <c r="B30" s="217" t="s">
        <v>322</v>
      </c>
      <c r="C30" s="217"/>
      <c r="D30" s="217"/>
      <c r="E30" s="217"/>
      <c r="F30" s="217"/>
      <c r="G30" s="217"/>
      <c r="H30" s="1"/>
      <c r="I30" s="1"/>
    </row>
    <row r="31" spans="1:9" ht="17.100000000000001" customHeight="1" x14ac:dyDescent="0.2">
      <c r="A31" s="1"/>
      <c r="B31" s="217" t="s">
        <v>323</v>
      </c>
      <c r="C31" s="217"/>
      <c r="D31" s="217"/>
      <c r="E31" s="217"/>
      <c r="F31" s="217"/>
      <c r="G31" s="217"/>
      <c r="H31" s="1"/>
      <c r="I31" s="1"/>
    </row>
    <row r="32" spans="1:9" ht="17.100000000000001" customHeight="1" x14ac:dyDescent="0.2">
      <c r="B32" s="217" t="s">
        <v>324</v>
      </c>
      <c r="C32" s="217"/>
      <c r="D32" s="217"/>
      <c r="E32" s="217"/>
      <c r="F32" s="217"/>
      <c r="G32" s="217"/>
      <c r="H32" s="217"/>
      <c r="I32" s="1"/>
    </row>
    <row r="33" spans="2:2" ht="17.100000000000001" customHeight="1" x14ac:dyDescent="0.2">
      <c r="B33" s="217" t="s">
        <v>325</v>
      </c>
    </row>
    <row r="34" spans="2:2" ht="17.100000000000001" customHeight="1" x14ac:dyDescent="0.2"/>
    <row r="35" spans="2:2" ht="17.100000000000001" customHeight="1" x14ac:dyDescent="0.2"/>
    <row r="36" spans="2:2" ht="17.100000000000001" customHeight="1" x14ac:dyDescent="0.2"/>
    <row r="37" spans="2:2" ht="17.100000000000001" customHeight="1" x14ac:dyDescent="0.2"/>
    <row r="38" spans="2:2" ht="17.100000000000001" customHeight="1" x14ac:dyDescent="0.2"/>
    <row r="39" spans="2:2" ht="17.100000000000001" customHeight="1" x14ac:dyDescent="0.2"/>
    <row r="40" spans="2:2" ht="17.100000000000001" customHeight="1" x14ac:dyDescent="0.2"/>
    <row r="41" spans="2:2" ht="17.100000000000001" customHeight="1" x14ac:dyDescent="0.2"/>
    <row r="42" spans="2:2" ht="17.100000000000001" customHeight="1" x14ac:dyDescent="0.2"/>
    <row r="43" spans="2:2" ht="17.100000000000001" customHeight="1" x14ac:dyDescent="0.2"/>
    <row r="44" spans="2:2" ht="17.100000000000001" customHeight="1" x14ac:dyDescent="0.2"/>
    <row r="45" spans="2:2" ht="17.100000000000001" customHeight="1" x14ac:dyDescent="0.2"/>
    <row r="46" spans="2:2" ht="17.100000000000001" customHeight="1" x14ac:dyDescent="0.2"/>
  </sheetData>
  <sheetProtection sheet="1" objects="1" scenarios="1" formatCells="0" selectLockedCells="1"/>
  <mergeCells count="6">
    <mergeCell ref="A2:C2"/>
    <mergeCell ref="A23:C23"/>
    <mergeCell ref="A24:C24"/>
    <mergeCell ref="A25:C25"/>
    <mergeCell ref="A8:C8"/>
    <mergeCell ref="A9:C9"/>
  </mergeCells>
  <phoneticPr fontId="11"/>
  <pageMargins left="0.78749999999999998" right="0.5902777777777777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J39"/>
  <sheetViews>
    <sheetView workbookViewId="0">
      <selection activeCell="D6" sqref="D6"/>
    </sheetView>
  </sheetViews>
  <sheetFormatPr defaultColWidth="9" defaultRowHeight="13.2" x14ac:dyDescent="0.2"/>
  <cols>
    <col min="1" max="1" width="10.44140625" style="148" customWidth="1"/>
    <col min="2" max="3" width="17.109375" style="148" customWidth="1"/>
    <col min="4" max="7" width="18.77734375" style="148" customWidth="1"/>
    <col min="8" max="8" width="9.44140625" style="148" customWidth="1"/>
    <col min="9" max="9" width="10.77734375" style="148" customWidth="1"/>
    <col min="10" max="10" width="31.21875" style="148" bestFit="1" customWidth="1"/>
    <col min="11" max="16384" width="9" style="148"/>
  </cols>
  <sheetData>
    <row r="1" spans="1:10" ht="13.8" thickBot="1" x14ac:dyDescent="0.25">
      <c r="A1" s="148" t="s">
        <v>279</v>
      </c>
      <c r="D1" s="40" t="s">
        <v>1</v>
      </c>
      <c r="E1" s="94">
        <f>Top!$B5</f>
        <v>0</v>
      </c>
    </row>
    <row r="2" spans="1:10" ht="13.8" thickBot="1" x14ac:dyDescent="0.25">
      <c r="A2" s="439" t="s">
        <v>280</v>
      </c>
      <c r="B2" s="440"/>
      <c r="C2" s="440"/>
      <c r="D2" s="97" t="s">
        <v>153</v>
      </c>
      <c r="E2" s="94">
        <f>Top!$B6</f>
        <v>0</v>
      </c>
      <c r="F2" s="89"/>
      <c r="G2" s="89"/>
    </row>
    <row r="3" spans="1:10" x14ac:dyDescent="0.2">
      <c r="D3" s="98"/>
      <c r="E3" s="95"/>
    </row>
    <row r="4" spans="1:10" ht="13.8" thickBot="1" x14ac:dyDescent="0.25">
      <c r="D4" s="41" t="s">
        <v>29</v>
      </c>
      <c r="E4" s="94">
        <f>Top!$B8</f>
        <v>0</v>
      </c>
    </row>
    <row r="5" spans="1:10" x14ac:dyDescent="0.2">
      <c r="H5" s="37"/>
    </row>
    <row r="6" spans="1:10" ht="20.100000000000001" customHeight="1" x14ac:dyDescent="0.2">
      <c r="A6" s="68"/>
      <c r="B6" s="74" t="s">
        <v>115</v>
      </c>
      <c r="C6" s="70"/>
      <c r="D6" s="261"/>
      <c r="E6" s="261"/>
      <c r="F6" s="261"/>
      <c r="G6" s="262"/>
      <c r="H6" s="37"/>
    </row>
    <row r="7" spans="1:10" ht="20.100000000000001" customHeight="1" x14ac:dyDescent="0.2">
      <c r="A7" s="73" t="s">
        <v>114</v>
      </c>
      <c r="B7" s="75" t="s">
        <v>116</v>
      </c>
      <c r="C7" s="72"/>
      <c r="D7" s="263"/>
      <c r="E7" s="263"/>
      <c r="F7" s="263"/>
      <c r="G7" s="264"/>
      <c r="H7" s="37"/>
    </row>
    <row r="8" spans="1:10" ht="20.100000000000001" customHeight="1" x14ac:dyDescent="0.2">
      <c r="A8" s="69"/>
      <c r="B8" s="76" t="s">
        <v>118</v>
      </c>
      <c r="C8" s="71"/>
      <c r="D8" s="265"/>
      <c r="E8" s="265"/>
      <c r="F8" s="265"/>
      <c r="G8" s="266"/>
      <c r="H8" s="37"/>
    </row>
    <row r="9" spans="1:10" ht="20.100000000000001" customHeight="1" x14ac:dyDescent="0.2">
      <c r="A9" s="441" t="s">
        <v>206</v>
      </c>
      <c r="B9" s="441"/>
      <c r="C9" s="441"/>
      <c r="D9" s="219" t="str">
        <f>DATA!$B$14</f>
        <v>Li2O</v>
      </c>
      <c r="E9" s="219" t="str">
        <f>DATA!$B$15</f>
        <v>Na2O</v>
      </c>
      <c r="F9" s="219" t="str">
        <f>DATA!$B$16</f>
        <v>Al2O3</v>
      </c>
      <c r="G9" s="219" t="str">
        <f>DATA!$B$17</f>
        <v>SiO2</v>
      </c>
      <c r="H9" s="38"/>
      <c r="J9" s="39" t="s">
        <v>9</v>
      </c>
    </row>
    <row r="10" spans="1:10" ht="20.100000000000001" customHeight="1" x14ac:dyDescent="0.2">
      <c r="A10" s="436" t="s">
        <v>36</v>
      </c>
      <c r="B10" s="436"/>
      <c r="C10" s="8" t="s">
        <v>55</v>
      </c>
      <c r="D10" s="267"/>
      <c r="E10" s="267" t="s">
        <v>35</v>
      </c>
      <c r="F10" s="267"/>
      <c r="G10" s="267" t="s">
        <v>35</v>
      </c>
      <c r="H10" s="38"/>
    </row>
    <row r="11" spans="1:10" ht="20.100000000000001" customHeight="1" x14ac:dyDescent="0.2">
      <c r="A11" s="436"/>
      <c r="B11" s="436"/>
      <c r="C11" s="8" t="s">
        <v>56</v>
      </c>
      <c r="D11" s="267" t="s">
        <v>35</v>
      </c>
      <c r="E11" s="267" t="s">
        <v>35</v>
      </c>
      <c r="F11" s="267"/>
      <c r="G11" s="267" t="s">
        <v>35</v>
      </c>
      <c r="H11" s="38"/>
    </row>
    <row r="12" spans="1:10" ht="20.100000000000001" customHeight="1" x14ac:dyDescent="0.2">
      <c r="A12" s="437" t="s">
        <v>57</v>
      </c>
      <c r="B12" s="435" t="s">
        <v>58</v>
      </c>
      <c r="C12" s="435"/>
      <c r="D12" s="267" t="s">
        <v>35</v>
      </c>
      <c r="E12" s="267" t="s">
        <v>35</v>
      </c>
      <c r="F12" s="267"/>
      <c r="G12" s="267" t="s">
        <v>35</v>
      </c>
      <c r="H12" s="38"/>
    </row>
    <row r="13" spans="1:10" ht="20.100000000000001" customHeight="1" x14ac:dyDescent="0.2">
      <c r="A13" s="437"/>
      <c r="B13" s="435" t="s">
        <v>59</v>
      </c>
      <c r="C13" s="435"/>
      <c r="D13" s="267" t="s">
        <v>35</v>
      </c>
      <c r="E13" s="267" t="s">
        <v>35</v>
      </c>
      <c r="F13" s="267"/>
      <c r="G13" s="267" t="s">
        <v>35</v>
      </c>
      <c r="H13" s="38"/>
    </row>
    <row r="14" spans="1:10" ht="20.100000000000001" customHeight="1" x14ac:dyDescent="0.2">
      <c r="A14" s="437"/>
      <c r="B14" s="435" t="s">
        <v>60</v>
      </c>
      <c r="C14" s="435"/>
      <c r="D14" s="267" t="s">
        <v>35</v>
      </c>
      <c r="E14" s="267" t="s">
        <v>35</v>
      </c>
      <c r="F14" s="267"/>
      <c r="G14" s="267" t="s">
        <v>35</v>
      </c>
      <c r="H14" s="38"/>
    </row>
    <row r="15" spans="1:10" ht="20.100000000000001" customHeight="1" x14ac:dyDescent="0.2">
      <c r="A15" s="437"/>
      <c r="B15" s="435" t="s">
        <v>61</v>
      </c>
      <c r="C15" s="435"/>
      <c r="D15" s="267" t="s">
        <v>35</v>
      </c>
      <c r="E15" s="267" t="s">
        <v>35</v>
      </c>
      <c r="F15" s="267"/>
      <c r="G15" s="267" t="s">
        <v>35</v>
      </c>
      <c r="H15" s="38"/>
    </row>
    <row r="16" spans="1:10" ht="20.100000000000001" customHeight="1" x14ac:dyDescent="0.2">
      <c r="A16" s="437"/>
      <c r="B16" s="435" t="s">
        <v>62</v>
      </c>
      <c r="C16" s="435"/>
      <c r="D16" s="267" t="s">
        <v>35</v>
      </c>
      <c r="E16" s="267" t="s">
        <v>35</v>
      </c>
      <c r="F16" s="267"/>
      <c r="G16" s="267" t="s">
        <v>35</v>
      </c>
      <c r="H16" s="38"/>
      <c r="J16" s="148" t="s">
        <v>236</v>
      </c>
    </row>
    <row r="17" spans="1:10" ht="20.100000000000001" customHeight="1" x14ac:dyDescent="0.2">
      <c r="A17" s="437"/>
      <c r="B17" s="435" t="s">
        <v>63</v>
      </c>
      <c r="C17" s="435"/>
      <c r="D17" s="267" t="s">
        <v>35</v>
      </c>
      <c r="E17" s="267" t="s">
        <v>35</v>
      </c>
      <c r="F17" s="267"/>
      <c r="G17" s="267" t="s">
        <v>35</v>
      </c>
      <c r="H17" s="38"/>
      <c r="J17" s="202" t="s">
        <v>242</v>
      </c>
    </row>
    <row r="18" spans="1:10" ht="20.100000000000001" customHeight="1" x14ac:dyDescent="0.25">
      <c r="A18" s="436" t="s">
        <v>64</v>
      </c>
      <c r="B18" s="438" t="s">
        <v>229</v>
      </c>
      <c r="C18" s="435"/>
      <c r="D18" s="267" t="s">
        <v>35</v>
      </c>
      <c r="E18" s="267" t="s">
        <v>35</v>
      </c>
      <c r="F18" s="267"/>
      <c r="G18" s="267" t="s">
        <v>35</v>
      </c>
      <c r="H18" s="38"/>
      <c r="J18" s="200"/>
    </row>
    <row r="19" spans="1:10" ht="20.100000000000001" customHeight="1" x14ac:dyDescent="0.25">
      <c r="A19" s="436"/>
      <c r="B19" s="438" t="s">
        <v>230</v>
      </c>
      <c r="C19" s="435"/>
      <c r="D19" s="267" t="s">
        <v>35</v>
      </c>
      <c r="E19" s="267" t="s">
        <v>35</v>
      </c>
      <c r="F19" s="267"/>
      <c r="G19" s="267" t="s">
        <v>35</v>
      </c>
      <c r="H19" s="38"/>
      <c r="J19" s="201" t="s">
        <v>233</v>
      </c>
    </row>
    <row r="20" spans="1:10" ht="20.100000000000001" customHeight="1" x14ac:dyDescent="0.2">
      <c r="A20" s="435" t="s">
        <v>65</v>
      </c>
      <c r="B20" s="435"/>
      <c r="C20" s="435"/>
      <c r="D20" s="267" t="s">
        <v>35</v>
      </c>
      <c r="E20" s="267" t="s">
        <v>35</v>
      </c>
      <c r="F20" s="267"/>
      <c r="G20" s="267" t="s">
        <v>35</v>
      </c>
      <c r="H20" s="38"/>
      <c r="J20" s="191" t="s">
        <v>234</v>
      </c>
    </row>
    <row r="21" spans="1:10" ht="20.100000000000001" customHeight="1" x14ac:dyDescent="0.2">
      <c r="A21" s="435" t="s">
        <v>66</v>
      </c>
      <c r="B21" s="435"/>
      <c r="C21" s="435"/>
      <c r="D21" s="267" t="s">
        <v>35</v>
      </c>
      <c r="E21" s="267" t="s">
        <v>35</v>
      </c>
      <c r="F21" s="267"/>
      <c r="G21" s="267" t="s">
        <v>35</v>
      </c>
      <c r="H21" s="38"/>
      <c r="J21" s="203" t="s">
        <v>241</v>
      </c>
    </row>
    <row r="22" spans="1:10" ht="20.100000000000001" customHeight="1" x14ac:dyDescent="0.2">
      <c r="A22" s="435" t="s">
        <v>67</v>
      </c>
      <c r="B22" s="435"/>
      <c r="C22" s="435"/>
      <c r="D22" s="267" t="s">
        <v>35</v>
      </c>
      <c r="E22" s="267" t="s">
        <v>35</v>
      </c>
      <c r="F22" s="267"/>
      <c r="G22" s="267" t="s">
        <v>35</v>
      </c>
      <c r="H22" s="38"/>
    </row>
    <row r="23" spans="1:10" ht="20.100000000000001" customHeight="1" x14ac:dyDescent="0.2">
      <c r="A23" s="435" t="s">
        <v>68</v>
      </c>
      <c r="B23" s="435"/>
      <c r="C23" s="435"/>
      <c r="D23" s="267" t="s">
        <v>35</v>
      </c>
      <c r="E23" s="267" t="s">
        <v>35</v>
      </c>
      <c r="F23" s="267"/>
      <c r="G23" s="267" t="s">
        <v>35</v>
      </c>
      <c r="H23" s="38"/>
    </row>
    <row r="24" spans="1:10" x14ac:dyDescent="0.2">
      <c r="B24" s="148" t="s">
        <v>326</v>
      </c>
    </row>
    <row r="25" spans="1:10" x14ac:dyDescent="0.2">
      <c r="B25" s="148" t="s">
        <v>327</v>
      </c>
    </row>
    <row r="26" spans="1:10" x14ac:dyDescent="0.2">
      <c r="B26" s="148" t="s">
        <v>332</v>
      </c>
    </row>
    <row r="27" spans="1:10" x14ac:dyDescent="0.2">
      <c r="B27" s="148" t="s">
        <v>331</v>
      </c>
    </row>
    <row r="28" spans="1:10" x14ac:dyDescent="0.2">
      <c r="B28" s="148" t="s">
        <v>330</v>
      </c>
    </row>
    <row r="29" spans="1:10" x14ac:dyDescent="0.2">
      <c r="B29" s="148" t="s">
        <v>329</v>
      </c>
    </row>
    <row r="30" spans="1:10" x14ac:dyDescent="0.2">
      <c r="B30" s="148" t="s">
        <v>328</v>
      </c>
    </row>
    <row r="31" spans="1:10" x14ac:dyDescent="0.2">
      <c r="A31" s="435" t="s">
        <v>54</v>
      </c>
      <c r="B31" s="435"/>
      <c r="C31" s="435"/>
      <c r="D31" s="267" t="s">
        <v>35</v>
      </c>
      <c r="E31" s="268" t="s">
        <v>35</v>
      </c>
      <c r="F31" s="268"/>
      <c r="G31" s="267" t="s">
        <v>35</v>
      </c>
      <c r="H31" s="37"/>
      <c r="I31" s="37"/>
    </row>
    <row r="32" spans="1:10" x14ac:dyDescent="0.2">
      <c r="A32" s="435" t="s">
        <v>69</v>
      </c>
      <c r="B32" s="435"/>
      <c r="C32" s="435"/>
      <c r="D32" s="267" t="s">
        <v>35</v>
      </c>
      <c r="E32" s="267" t="s">
        <v>35</v>
      </c>
      <c r="F32" s="267"/>
      <c r="G32" s="267" t="s">
        <v>35</v>
      </c>
      <c r="H32" s="37"/>
      <c r="I32" s="37"/>
    </row>
    <row r="33" spans="1:9" x14ac:dyDescent="0.2">
      <c r="A33" s="436" t="s">
        <v>70</v>
      </c>
      <c r="B33" s="436"/>
      <c r="C33" s="8" t="s">
        <v>55</v>
      </c>
      <c r="D33" s="267" t="s">
        <v>35</v>
      </c>
      <c r="E33" s="267"/>
      <c r="F33" s="267"/>
      <c r="G33" s="267" t="s">
        <v>35</v>
      </c>
      <c r="H33" s="37"/>
      <c r="I33" s="37"/>
    </row>
    <row r="34" spans="1:9" x14ac:dyDescent="0.2">
      <c r="A34" s="436"/>
      <c r="B34" s="436"/>
      <c r="C34" s="8" t="s">
        <v>56</v>
      </c>
      <c r="D34" s="267" t="s">
        <v>35</v>
      </c>
      <c r="E34" s="267" t="s">
        <v>35</v>
      </c>
      <c r="F34" s="267"/>
      <c r="G34" s="267" t="s">
        <v>35</v>
      </c>
      <c r="H34" s="37"/>
      <c r="I34" s="37"/>
    </row>
    <row r="35" spans="1:9" x14ac:dyDescent="0.2">
      <c r="A35" s="435" t="s">
        <v>71</v>
      </c>
      <c r="B35" s="435"/>
      <c r="C35" s="435"/>
      <c r="D35" s="267" t="s">
        <v>35</v>
      </c>
      <c r="E35" s="267" t="s">
        <v>35</v>
      </c>
      <c r="F35" s="267"/>
      <c r="G35" s="267" t="s">
        <v>35</v>
      </c>
      <c r="H35" s="37"/>
      <c r="I35" s="37"/>
    </row>
    <row r="36" spans="1:9" x14ac:dyDescent="0.2">
      <c r="A36" s="435" t="s">
        <v>65</v>
      </c>
      <c r="B36" s="435"/>
      <c r="C36" s="435"/>
      <c r="D36" s="267" t="s">
        <v>35</v>
      </c>
      <c r="E36" s="267" t="s">
        <v>35</v>
      </c>
      <c r="F36" s="267"/>
      <c r="G36" s="267" t="s">
        <v>35</v>
      </c>
      <c r="H36" s="37"/>
      <c r="I36" s="37"/>
    </row>
    <row r="37" spans="1:9" x14ac:dyDescent="0.2">
      <c r="H37" s="37"/>
    </row>
    <row r="38" spans="1:9" x14ac:dyDescent="0.2">
      <c r="H38" s="37"/>
    </row>
    <row r="39" spans="1:9" x14ac:dyDescent="0.2">
      <c r="H39" s="37"/>
    </row>
  </sheetData>
  <sheetProtection sheet="1" objects="1" scenarios="1" formatCells="0" selectLockedCells="1"/>
  <mergeCells count="22">
    <mergeCell ref="A10:B11"/>
    <mergeCell ref="A18:A19"/>
    <mergeCell ref="B18:C18"/>
    <mergeCell ref="B19:C19"/>
    <mergeCell ref="A2:C2"/>
    <mergeCell ref="A9:C9"/>
    <mergeCell ref="A20:C20"/>
    <mergeCell ref="A12:A17"/>
    <mergeCell ref="B12:C12"/>
    <mergeCell ref="B13:C13"/>
    <mergeCell ref="B14:C14"/>
    <mergeCell ref="B15:C15"/>
    <mergeCell ref="B16:C16"/>
    <mergeCell ref="B17:C17"/>
    <mergeCell ref="A32:C32"/>
    <mergeCell ref="A33:B34"/>
    <mergeCell ref="A35:C35"/>
    <mergeCell ref="A36:C36"/>
    <mergeCell ref="A21:C21"/>
    <mergeCell ref="A22:C22"/>
    <mergeCell ref="A23:C23"/>
    <mergeCell ref="A31:C31"/>
  </mergeCells>
  <phoneticPr fontId="11"/>
  <dataValidations count="1">
    <dataValidation type="list" allowBlank="1" showInputMessage="1" showErrorMessage="1" sqref="D21:G21" xr:uid="{00000000-0002-0000-0700-000000000000}">
      <formula1>$J$18:$J$20</formula1>
    </dataValidation>
  </dataValidations>
  <pageMargins left="0.6694444444444444" right="0.47222222222222221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I30"/>
  <sheetViews>
    <sheetView workbookViewId="0">
      <selection activeCell="D6" sqref="D6"/>
    </sheetView>
  </sheetViews>
  <sheetFormatPr defaultColWidth="9" defaultRowHeight="13.2" x14ac:dyDescent="0.2"/>
  <cols>
    <col min="1" max="1" width="10.44140625" style="148" customWidth="1"/>
    <col min="2" max="2" width="25.88671875" style="148" customWidth="1"/>
    <col min="3" max="3" width="11.44140625" style="148" customWidth="1"/>
    <col min="4" max="7" width="18.77734375" style="148" customWidth="1"/>
    <col min="8" max="8" width="9.44140625" style="148" customWidth="1"/>
    <col min="9" max="9" width="10.77734375" style="148" customWidth="1"/>
    <col min="10" max="16384" width="9" style="148"/>
  </cols>
  <sheetData>
    <row r="1" spans="1:7" ht="13.8" thickBot="1" x14ac:dyDescent="0.25">
      <c r="A1" s="148" t="s">
        <v>281</v>
      </c>
      <c r="E1" s="40" t="s">
        <v>1</v>
      </c>
      <c r="F1" s="94">
        <f>Top!$B5</f>
        <v>0</v>
      </c>
      <c r="G1" s="212"/>
    </row>
    <row r="2" spans="1:7" ht="13.8" thickBot="1" x14ac:dyDescent="0.25">
      <c r="A2" s="443" t="s">
        <v>72</v>
      </c>
      <c r="B2" s="443"/>
      <c r="C2" s="443"/>
      <c r="D2" s="443"/>
      <c r="E2" s="97" t="s">
        <v>153</v>
      </c>
      <c r="F2" s="94">
        <f>Top!$B6</f>
        <v>0</v>
      </c>
      <c r="G2" s="212"/>
    </row>
    <row r="3" spans="1:7" x14ac:dyDescent="0.2">
      <c r="E3" s="98"/>
      <c r="F3" s="95"/>
      <c r="G3" s="185"/>
    </row>
    <row r="4" spans="1:7" ht="13.8" thickBot="1" x14ac:dyDescent="0.25">
      <c r="E4" s="41" t="s">
        <v>29</v>
      </c>
      <c r="F4" s="94">
        <f>Top!$B8</f>
        <v>0</v>
      </c>
      <c r="G4" s="212"/>
    </row>
    <row r="6" spans="1:7" ht="20.100000000000001" customHeight="1" x14ac:dyDescent="0.2">
      <c r="A6" s="68"/>
      <c r="B6" s="74" t="s">
        <v>115</v>
      </c>
      <c r="C6" s="186"/>
      <c r="D6" s="269"/>
      <c r="E6" s="270"/>
      <c r="F6" s="270"/>
      <c r="G6" s="271"/>
    </row>
    <row r="7" spans="1:7" ht="20.100000000000001" customHeight="1" x14ac:dyDescent="0.2">
      <c r="A7" s="73" t="s">
        <v>114</v>
      </c>
      <c r="B7" s="75" t="s">
        <v>116</v>
      </c>
      <c r="C7" s="187"/>
      <c r="D7" s="272"/>
      <c r="E7" s="273"/>
      <c r="F7" s="273"/>
      <c r="G7" s="274"/>
    </row>
    <row r="8" spans="1:7" ht="20.100000000000001" customHeight="1" x14ac:dyDescent="0.2">
      <c r="A8" s="69"/>
      <c r="B8" s="76" t="s">
        <v>118</v>
      </c>
      <c r="C8" s="188"/>
      <c r="D8" s="275"/>
      <c r="E8" s="276"/>
      <c r="F8" s="276"/>
      <c r="G8" s="277"/>
    </row>
    <row r="9" spans="1:7" ht="20.100000000000001" customHeight="1" x14ac:dyDescent="0.2">
      <c r="A9" s="444" t="s">
        <v>206</v>
      </c>
      <c r="B9" s="445"/>
      <c r="C9" s="446"/>
      <c r="D9" s="219" t="str">
        <f>DATA!$B$14</f>
        <v>Li2O</v>
      </c>
      <c r="E9" s="219" t="str">
        <f>DATA!$B$15</f>
        <v>Na2O</v>
      </c>
      <c r="F9" s="219" t="str">
        <f>DATA!$B$16</f>
        <v>Al2O3</v>
      </c>
      <c r="G9" s="219" t="str">
        <f>DATA!$B$17</f>
        <v>SiO2</v>
      </c>
    </row>
    <row r="10" spans="1:7" ht="20.100000000000001" customHeight="1" x14ac:dyDescent="0.2">
      <c r="A10" s="438" t="s">
        <v>227</v>
      </c>
      <c r="B10" s="435"/>
      <c r="C10" s="220"/>
      <c r="D10" s="267"/>
      <c r="E10" s="267"/>
      <c r="F10" s="267"/>
      <c r="G10" s="267"/>
    </row>
    <row r="11" spans="1:7" ht="20.100000000000001" customHeight="1" x14ac:dyDescent="0.2">
      <c r="A11" s="435" t="s">
        <v>73</v>
      </c>
      <c r="B11" s="435"/>
      <c r="C11" s="220"/>
      <c r="D11" s="267"/>
      <c r="E11" s="267"/>
      <c r="F11" s="267"/>
      <c r="G11" s="267"/>
    </row>
    <row r="12" spans="1:7" ht="20.100000000000001" customHeight="1" x14ac:dyDescent="0.2">
      <c r="A12" s="437" t="s">
        <v>57</v>
      </c>
      <c r="B12" s="8" t="s">
        <v>58</v>
      </c>
      <c r="C12" s="8"/>
      <c r="D12" s="267"/>
      <c r="E12" s="267"/>
      <c r="F12" s="267"/>
      <c r="G12" s="267"/>
    </row>
    <row r="13" spans="1:7" ht="20.100000000000001" customHeight="1" x14ac:dyDescent="0.2">
      <c r="A13" s="437"/>
      <c r="B13" s="8" t="s">
        <v>74</v>
      </c>
      <c r="C13" s="8"/>
      <c r="D13" s="267"/>
      <c r="E13" s="267"/>
      <c r="F13" s="267"/>
      <c r="G13" s="267"/>
    </row>
    <row r="14" spans="1:7" ht="20.100000000000001" customHeight="1" x14ac:dyDescent="0.2">
      <c r="A14" s="437"/>
      <c r="B14" s="8" t="s">
        <v>75</v>
      </c>
      <c r="C14" s="8"/>
      <c r="D14" s="267"/>
      <c r="E14" s="267"/>
      <c r="F14" s="267"/>
      <c r="G14" s="267"/>
    </row>
    <row r="15" spans="1:7" ht="20.100000000000001" customHeight="1" x14ac:dyDescent="0.2">
      <c r="A15" s="437"/>
      <c r="B15" s="8" t="s">
        <v>76</v>
      </c>
      <c r="C15" s="8"/>
      <c r="D15" s="267"/>
      <c r="E15" s="267"/>
      <c r="F15" s="267"/>
      <c r="G15" s="267"/>
    </row>
    <row r="16" spans="1:7" ht="20.100000000000001" customHeight="1" x14ac:dyDescent="0.2">
      <c r="A16" s="437"/>
      <c r="B16" s="8" t="s">
        <v>231</v>
      </c>
      <c r="C16" s="8"/>
      <c r="D16" s="267"/>
      <c r="E16" s="267"/>
      <c r="F16" s="267"/>
      <c r="G16" s="267"/>
    </row>
    <row r="17" spans="1:9" ht="20.100000000000001" customHeight="1" x14ac:dyDescent="0.2">
      <c r="A17" s="437"/>
      <c r="B17" s="8" t="s">
        <v>77</v>
      </c>
      <c r="C17" s="8"/>
      <c r="D17" s="267"/>
      <c r="E17" s="267"/>
      <c r="F17" s="267"/>
      <c r="G17" s="267"/>
    </row>
    <row r="18" spans="1:9" ht="20.100000000000001" customHeight="1" x14ac:dyDescent="0.2">
      <c r="A18" s="436" t="s">
        <v>78</v>
      </c>
      <c r="B18" s="8" t="s">
        <v>79</v>
      </c>
      <c r="C18" s="8"/>
      <c r="D18" s="267"/>
      <c r="E18" s="267"/>
      <c r="F18" s="267"/>
      <c r="G18" s="267"/>
    </row>
    <row r="19" spans="1:9" ht="20.100000000000001" customHeight="1" x14ac:dyDescent="0.2">
      <c r="A19" s="436"/>
      <c r="B19" s="8" t="s">
        <v>80</v>
      </c>
      <c r="C19" s="8"/>
      <c r="D19" s="267"/>
      <c r="E19" s="267"/>
      <c r="F19" s="267"/>
      <c r="G19" s="267"/>
    </row>
    <row r="20" spans="1:9" ht="20.100000000000001" customHeight="1" x14ac:dyDescent="0.2">
      <c r="A20" s="435" t="s">
        <v>81</v>
      </c>
      <c r="B20" s="435"/>
      <c r="C20" s="220"/>
      <c r="D20" s="267"/>
      <c r="E20" s="267"/>
      <c r="F20" s="267"/>
      <c r="G20" s="267"/>
    </row>
    <row r="21" spans="1:9" ht="20.100000000000001" customHeight="1" x14ac:dyDescent="0.2">
      <c r="A21" s="435" t="s">
        <v>82</v>
      </c>
      <c r="B21" s="435"/>
      <c r="C21" s="220"/>
      <c r="D21" s="267"/>
      <c r="E21" s="267"/>
      <c r="F21" s="267"/>
      <c r="G21" s="267"/>
    </row>
    <row r="23" spans="1:9" x14ac:dyDescent="0.2">
      <c r="B23" s="442" t="s">
        <v>333</v>
      </c>
      <c r="C23" s="442"/>
      <c r="D23" s="442"/>
      <c r="E23" s="442"/>
      <c r="F23" s="442"/>
      <c r="G23" s="442"/>
      <c r="H23" s="442"/>
      <c r="I23" s="442"/>
    </row>
    <row r="24" spans="1:9" x14ac:dyDescent="0.2">
      <c r="B24" s="148" t="s">
        <v>334</v>
      </c>
    </row>
    <row r="25" spans="1:9" x14ac:dyDescent="0.2">
      <c r="A25" s="1"/>
      <c r="B25" s="442" t="s">
        <v>335</v>
      </c>
      <c r="C25" s="442"/>
      <c r="D25" s="442"/>
      <c r="E25" s="442"/>
      <c r="F25" s="442"/>
      <c r="G25" s="442"/>
      <c r="H25" s="442"/>
      <c r="I25" s="442"/>
    </row>
    <row r="27" spans="1:9" x14ac:dyDescent="0.2">
      <c r="A27" s="435" t="s">
        <v>54</v>
      </c>
      <c r="B27" s="435"/>
      <c r="C27" s="278"/>
      <c r="D27" s="267"/>
      <c r="E27" s="267"/>
      <c r="F27" s="267"/>
      <c r="G27" s="267"/>
    </row>
    <row r="28" spans="1:9" x14ac:dyDescent="0.2">
      <c r="A28" s="435" t="s">
        <v>69</v>
      </c>
      <c r="B28" s="435"/>
      <c r="C28" s="278"/>
      <c r="D28" s="267"/>
      <c r="E28" s="267"/>
      <c r="F28" s="267"/>
      <c r="G28" s="267"/>
    </row>
    <row r="29" spans="1:9" x14ac:dyDescent="0.2">
      <c r="A29" s="438" t="s">
        <v>228</v>
      </c>
      <c r="B29" s="435"/>
      <c r="C29" s="278"/>
      <c r="D29" s="267"/>
      <c r="E29" s="267"/>
      <c r="F29" s="267"/>
      <c r="G29" s="267"/>
    </row>
    <row r="30" spans="1:9" x14ac:dyDescent="0.2">
      <c r="A30" s="435" t="s">
        <v>71</v>
      </c>
      <c r="B30" s="435"/>
      <c r="C30" s="278"/>
      <c r="D30" s="267"/>
      <c r="E30" s="267"/>
      <c r="F30" s="267"/>
      <c r="G30" s="267"/>
    </row>
  </sheetData>
  <sheetProtection sheet="1" objects="1" scenarios="1" formatCells="0" selectLockedCells="1"/>
  <mergeCells count="14">
    <mergeCell ref="A2:D2"/>
    <mergeCell ref="A12:A17"/>
    <mergeCell ref="A18:A19"/>
    <mergeCell ref="A20:B20"/>
    <mergeCell ref="A21:B21"/>
    <mergeCell ref="A10:B10"/>
    <mergeCell ref="A11:B11"/>
    <mergeCell ref="A9:C9"/>
    <mergeCell ref="A29:B29"/>
    <mergeCell ref="A30:B30"/>
    <mergeCell ref="B23:I23"/>
    <mergeCell ref="B25:I25"/>
    <mergeCell ref="A27:B27"/>
    <mergeCell ref="A28:B28"/>
  </mergeCells>
  <phoneticPr fontId="11"/>
  <pageMargins left="0.6694444444444444" right="0.4722222222222222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記入例</vt:lpstr>
      <vt:lpstr>Top</vt:lpstr>
      <vt:lpstr>DATA</vt:lpstr>
      <vt:lpstr>乾燥条件用</vt:lpstr>
      <vt:lpstr>強熱減量用</vt:lpstr>
      <vt:lpstr>吸光光度用</vt:lpstr>
      <vt:lpstr>原子吸光用  </vt:lpstr>
      <vt:lpstr>ICP発光用 </vt:lpstr>
      <vt:lpstr>ICP-MS用</vt:lpstr>
      <vt:lpstr>蛍光Ｘ線用</vt:lpstr>
      <vt:lpstr>滴定用</vt:lpstr>
      <vt:lpstr>重量法用</vt:lpstr>
      <vt:lpstr>標準液 </vt:lpstr>
      <vt:lpstr>DATA!Print_Area</vt:lpstr>
      <vt:lpstr>'ICP-MS用'!Print_Area</vt:lpstr>
      <vt:lpstr>'ICP発光用 '!Print_Area</vt:lpstr>
      <vt:lpstr>Top!Print_Area</vt:lpstr>
      <vt:lpstr>乾燥条件用!Print_Area</vt:lpstr>
      <vt:lpstr>記入例!Print_Area</vt:lpstr>
      <vt:lpstr>吸光光度用!Print_Area</vt:lpstr>
      <vt:lpstr>強熱減量用!Print_Area</vt:lpstr>
      <vt:lpstr>蛍光Ｘ線用!Print_Area</vt:lpstr>
      <vt:lpstr>'原子吸光用  '!Print_Area</vt:lpstr>
      <vt:lpstr>重量法用!Print_Area</vt:lpstr>
      <vt:lpstr>'標準液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ohashi yoshiaki</dc:creator>
  <cp:lastModifiedBy>稲垣真輔</cp:lastModifiedBy>
  <cp:lastPrinted>2020-05-26T01:59:55Z</cp:lastPrinted>
  <dcterms:created xsi:type="dcterms:W3CDTF">2010-05-11T03:17:45Z</dcterms:created>
  <dcterms:modified xsi:type="dcterms:W3CDTF">2020-06-15T09:26:32Z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fukumoto.n@aist.go.jp</vt:lpwstr>
  </property>
  <property fmtid="{D5CDD505-2E9C-101B-9397-08002B2CF9AE}" pid="5" name="MSIP_Label_ddc55989-3c9e-4466-8514-eac6f80f6373_SetDate">
    <vt:lpwstr>2020-04-23T01:38:02.3270219Z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0fac0861-a91a-4468-b538-a8f3686f0ae7</vt:lpwstr>
  </property>
  <property fmtid="{D5CDD505-2E9C-101B-9397-08002B2CF9AE}" pid="9" name="MSIP_Label_ddc55989-3c9e-4466-8514-eac6f80f6373_Extended_MSFT_Method">
    <vt:lpwstr>Automatic</vt:lpwstr>
  </property>
  <property fmtid="{D5CDD505-2E9C-101B-9397-08002B2CF9AE}" pid="10" name="Sensitivity">
    <vt:lpwstr>No Restrictions</vt:lpwstr>
  </property>
</Properties>
</file>