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agaki\Desktop\産技連・分析分科会\20190513報告書フォーマット等\20190617チタン・所内確認\"/>
    </mc:Choice>
  </mc:AlternateContent>
  <xr:revisionPtr revIDLastSave="0" documentId="13_ncr:1_{5B51A95D-C50C-4DBB-9558-E5D9FE6AEA90}" xr6:coauthVersionLast="36" xr6:coauthVersionMax="36" xr10:uidLastSave="{00000000-0000-0000-0000-000000000000}"/>
  <bookViews>
    <workbookView xWindow="0" yWindow="0" windowWidth="28800" windowHeight="12135" tabRatio="854" activeTab="1" xr2:uid="{00000000-000D-0000-FFFF-FFFF00000000}"/>
  </bookViews>
  <sheets>
    <sheet name="記入例" sheetId="16" r:id="rId1"/>
    <sheet name="Top" sheetId="2" r:id="rId2"/>
    <sheet name="DATA" sheetId="3" r:id="rId3"/>
    <sheet name="吸光光度用" sheetId="4" r:id="rId4"/>
    <sheet name="原子吸光用  " sheetId="5" r:id="rId5"/>
    <sheet name="ICP発光用 " sheetId="6" r:id="rId6"/>
    <sheet name="ICP-MS用" sheetId="7" r:id="rId7"/>
    <sheet name="蛍光Ｘ線用" sheetId="10" r:id="rId8"/>
    <sheet name="赤外線吸収法（炭素）用 " sheetId="26" r:id="rId9"/>
    <sheet name="滴定用" sheetId="12" r:id="rId10"/>
    <sheet name="重量法（炭素）用" sheetId="25" r:id="rId11"/>
    <sheet name="重量法（その他）用" sheetId="24" r:id="rId12"/>
    <sheet name="標準液 " sheetId="9" r:id="rId13"/>
  </sheets>
  <definedNames>
    <definedName name="_xlnm.Print_Area" localSheetId="2">DATA!$B$2:$L$41</definedName>
    <definedName name="_xlnm.Print_Area" localSheetId="6">'ICP-MS用'!$A$1:$G$24</definedName>
    <definedName name="_xlnm.Print_Area" localSheetId="5">'ICP発光用 '!$A$1:$H$33</definedName>
    <definedName name="_xlnm.Print_Area" localSheetId="1">Top!$A$1:$I$12</definedName>
    <definedName name="_xlnm.Print_Area" localSheetId="0">記入例!$A$1:$I$12</definedName>
    <definedName name="_xlnm.Print_Area" localSheetId="3">吸光光度用!$A$1:$J$15</definedName>
    <definedName name="_xlnm.Print_Area" localSheetId="7">蛍光Ｘ線用!$A$1:$H$30</definedName>
    <definedName name="_xlnm.Print_Area" localSheetId="4">'原子吸光用  '!$A$1:$I$26</definedName>
    <definedName name="_xlnm.Print_Area" localSheetId="11">'重量法（その他）用'!$A$1:$I$14</definedName>
    <definedName name="_xlnm.Print_Area" localSheetId="10">'重量法（炭素）用'!$A$1:$I$4</definedName>
    <definedName name="_xlnm.Print_Area" localSheetId="8">'赤外線吸収法（炭素）用 '!$A$1:$I$4</definedName>
    <definedName name="_xlnm.Print_Area" localSheetId="12">'標準液 '!$A$3:$M$38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6" l="1"/>
  <c r="E2" i="26"/>
  <c r="E1" i="26"/>
  <c r="E4" i="25"/>
  <c r="E2" i="25"/>
  <c r="E1" i="25"/>
  <c r="P38" i="3" l="1"/>
  <c r="O38" i="3"/>
  <c r="N38" i="3"/>
  <c r="M38" i="3"/>
  <c r="L38" i="3"/>
  <c r="K38" i="3"/>
  <c r="I38" i="3"/>
  <c r="H38" i="3"/>
  <c r="P41" i="3"/>
  <c r="O41" i="3"/>
  <c r="N41" i="3"/>
  <c r="M41" i="3"/>
  <c r="L41" i="3"/>
  <c r="K41" i="3"/>
  <c r="I41" i="3"/>
  <c r="H41" i="3"/>
  <c r="E9" i="10" l="1"/>
  <c r="D9" i="7"/>
  <c r="D9" i="6"/>
  <c r="D8" i="5"/>
  <c r="E4" i="24" l="1"/>
  <c r="E2" i="24"/>
  <c r="E1" i="24"/>
  <c r="D6" i="12" l="1"/>
  <c r="B13" i="9" l="1"/>
  <c r="D8" i="4"/>
  <c r="B12" i="16" l="1"/>
  <c r="C7" i="3"/>
  <c r="C8" i="3" l="1"/>
  <c r="C9" i="3"/>
  <c r="G6" i="12"/>
  <c r="F6" i="12"/>
  <c r="E6" i="12"/>
  <c r="H9" i="10"/>
  <c r="G9" i="10"/>
  <c r="F9" i="10"/>
  <c r="G9" i="7"/>
  <c r="F9" i="7"/>
  <c r="E9" i="7"/>
  <c r="G9" i="6"/>
  <c r="F9" i="6"/>
  <c r="E9" i="6"/>
  <c r="G8" i="5"/>
  <c r="F8" i="5"/>
  <c r="E8" i="5"/>
  <c r="B15" i="9" l="1"/>
  <c r="B14" i="9"/>
  <c r="A1" i="3" l="1"/>
  <c r="A36" i="3" l="1"/>
  <c r="G2" i="16" l="1"/>
  <c r="H2" i="16"/>
  <c r="B3" i="16"/>
  <c r="B5" i="16"/>
  <c r="AH38" i="3"/>
  <c r="AI38" i="3"/>
  <c r="AK38" i="3"/>
  <c r="AL38" i="3"/>
  <c r="AM38" i="3"/>
  <c r="AN38" i="3"/>
  <c r="AO38" i="3"/>
  <c r="AP38" i="3"/>
  <c r="B23" i="9" l="1"/>
  <c r="B33" i="9" s="1"/>
  <c r="A23" i="9"/>
  <c r="A33" i="9" s="1"/>
  <c r="B22" i="9"/>
  <c r="B32" i="9" s="1"/>
  <c r="A22" i="9"/>
  <c r="A32" i="9" s="1"/>
  <c r="B21" i="9"/>
  <c r="B31" i="9" s="1"/>
  <c r="A21" i="9"/>
  <c r="A31" i="9" s="1"/>
  <c r="B16" i="9"/>
  <c r="B27" i="9" s="1"/>
  <c r="B37" i="9" s="1"/>
  <c r="B26" i="9"/>
  <c r="B36" i="9" s="1"/>
  <c r="B25" i="9"/>
  <c r="B35" i="9" s="1"/>
  <c r="B24" i="9"/>
  <c r="B34" i="9" s="1"/>
  <c r="E8" i="4"/>
  <c r="P44" i="3" l="1"/>
  <c r="O44" i="3"/>
  <c r="N44" i="3"/>
  <c r="M44" i="3"/>
  <c r="L44" i="3"/>
  <c r="K44" i="3"/>
  <c r="I44" i="3"/>
  <c r="H44" i="3"/>
  <c r="P43" i="3"/>
  <c r="O43" i="3"/>
  <c r="N43" i="3"/>
  <c r="M43" i="3"/>
  <c r="L43" i="3"/>
  <c r="K43" i="3"/>
  <c r="I43" i="3"/>
  <c r="H43" i="3"/>
  <c r="P42" i="3"/>
  <c r="O42" i="3"/>
  <c r="N42" i="3"/>
  <c r="M42" i="3"/>
  <c r="L42" i="3"/>
  <c r="K42" i="3"/>
  <c r="I42" i="3"/>
  <c r="H42" i="3"/>
  <c r="BC38" i="3"/>
  <c r="BB38" i="3"/>
  <c r="BA38" i="3"/>
  <c r="AZ38" i="3"/>
  <c r="AY38" i="3"/>
  <c r="AX38" i="3"/>
  <c r="AV38" i="3"/>
  <c r="AC38" i="3"/>
  <c r="AB38" i="3"/>
  <c r="AA38" i="3"/>
  <c r="Z38" i="3"/>
  <c r="Y38" i="3"/>
  <c r="X38" i="3"/>
  <c r="V38" i="3"/>
  <c r="U38" i="3"/>
  <c r="A13" i="9" l="1"/>
  <c r="E3" i="3"/>
  <c r="A24" i="9" l="1"/>
  <c r="A34" i="9" s="1"/>
  <c r="A15" i="9"/>
  <c r="A26" i="9" s="1"/>
  <c r="A36" i="9" s="1"/>
  <c r="A14" i="9"/>
  <c r="A25" i="9" s="1"/>
  <c r="A35" i="9" s="1"/>
  <c r="A16" i="9"/>
  <c r="A27" i="9" s="1"/>
  <c r="A37" i="9" s="1"/>
  <c r="F38" i="3" l="1"/>
  <c r="D38" i="3"/>
  <c r="E7" i="3"/>
  <c r="C38" i="3" s="1"/>
  <c r="B38" i="3"/>
  <c r="AU38" i="3"/>
  <c r="B3" i="2" l="1"/>
  <c r="C2" i="3"/>
  <c r="D3" i="3"/>
  <c r="M5" i="3"/>
  <c r="N5" i="3"/>
  <c r="O5" i="3"/>
  <c r="Z5" i="3"/>
  <c r="AA5" i="3"/>
  <c r="AB5" i="3"/>
  <c r="AC5" i="3"/>
  <c r="AD5" i="3"/>
  <c r="AE5" i="3"/>
  <c r="AF5" i="3"/>
  <c r="AG5" i="3"/>
  <c r="AH5" i="3"/>
  <c r="AI5" i="3"/>
  <c r="AJ5" i="3"/>
  <c r="H7" i="3"/>
  <c r="D13" i="3" s="1"/>
  <c r="K15" i="3"/>
  <c r="K16" i="3"/>
  <c r="K19" i="3"/>
  <c r="E1" i="4"/>
  <c r="E2" i="4"/>
  <c r="E4" i="4"/>
  <c r="F8" i="4"/>
  <c r="G8" i="4"/>
  <c r="E1" i="5"/>
  <c r="E2" i="5"/>
  <c r="E4" i="5"/>
  <c r="E1" i="6"/>
  <c r="E2" i="6"/>
  <c r="E4" i="6"/>
  <c r="F1" i="7"/>
  <c r="F2" i="7"/>
  <c r="F4" i="7"/>
  <c r="G1" i="10"/>
  <c r="G2" i="10"/>
  <c r="G4" i="10"/>
  <c r="E1" i="12"/>
  <c r="E2" i="12"/>
  <c r="E4" i="12"/>
  <c r="E1" i="9"/>
  <c r="E2" i="9"/>
  <c r="E4" i="9"/>
  <c r="J41" i="3" l="1"/>
  <c r="J38" i="3"/>
  <c r="D16" i="3"/>
  <c r="E38" i="3"/>
  <c r="D14" i="3"/>
  <c r="D15" i="3"/>
  <c r="J43" i="3" l="1"/>
  <c r="AJ38" i="3"/>
  <c r="J42" i="3"/>
  <c r="W38" i="3"/>
  <c r="AW38" i="3"/>
  <c r="J44" i="3"/>
</calcChain>
</file>

<file path=xl/sharedStrings.xml><?xml version="1.0" encoding="utf-8"?>
<sst xmlns="http://schemas.openxmlformats.org/spreadsheetml/2006/main" count="652" uniqueCount="346">
  <si>
    <t>報告年月日</t>
  </si>
  <si>
    <t>機関番号</t>
  </si>
  <si>
    <t>機関名</t>
  </si>
  <si>
    <t>試料番号</t>
  </si>
  <si>
    <t>機関所在地</t>
  </si>
  <si>
    <t>ＴＥＬ</t>
  </si>
  <si>
    <t>ＦＡＸ</t>
  </si>
  <si>
    <t>Ｅ-Ｍａｉｌ</t>
  </si>
  <si>
    <t xml:space="preserve">共同研究分析結果報告書 </t>
  </si>
  <si>
    <t xml:space="preserve"> 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</si>
  <si>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</si>
  <si>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</si>
  <si>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</si>
  <si>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</si>
  <si>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</si>
  <si>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</si>
  <si>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</si>
  <si>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</si>
  <si>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</si>
  <si>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</si>
  <si>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</si>
  <si>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</si>
  <si>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</si>
  <si>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</si>
  <si>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</si>
  <si>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</si>
  <si>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</si>
  <si>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</si>
  <si>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</si>
  <si>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分析者氏名</t>
  </si>
  <si>
    <t>発色試薬</t>
  </si>
  <si>
    <t>測定波長　nm</t>
  </si>
  <si>
    <t>溶　媒　＊２</t>
  </si>
  <si>
    <t>セル光路長　nm</t>
  </si>
  <si>
    <t>感　度　＊３</t>
  </si>
  <si>
    <t>＊２　溶媒抽出した場合には、その溶媒の化学名。しない場合は、単に水を記入。</t>
  </si>
  <si>
    <t>機器・操作法報告シート（原子吸光法用：Ｄ）</t>
  </si>
  <si>
    <t>　</t>
  </si>
  <si>
    <t>分析線波長　nm</t>
  </si>
  <si>
    <t>フレーム法</t>
  </si>
  <si>
    <t>可燃ガス</t>
  </si>
  <si>
    <t>種類</t>
  </si>
  <si>
    <t>流量 L/min</t>
  </si>
  <si>
    <t>助燃ガス</t>
  </si>
  <si>
    <t>測光の高さ</t>
  </si>
  <si>
    <t>mm</t>
  </si>
  <si>
    <t>ファーネス法</t>
  </si>
  <si>
    <t>シースガス</t>
  </si>
  <si>
    <t>同時に使用したガス＊２</t>
  </si>
  <si>
    <t>炉の材質</t>
  </si>
  <si>
    <t>炉の処理　＊３</t>
  </si>
  <si>
    <t>試料注入量</t>
  </si>
  <si>
    <t>化学修飾剤　＊４</t>
  </si>
  <si>
    <t>バックグラウンド補正法</t>
  </si>
  <si>
    <t>検量線作成の測定点の数　＊５</t>
  </si>
  <si>
    <t>定量法　＊６</t>
  </si>
  <si>
    <t>＊２　メタン、水素などシースガスと同時に混合したガス。</t>
  </si>
  <si>
    <t>＊３　パイロ処理など</t>
  </si>
  <si>
    <t>＊４　化学修飾剤を添加した場合は種類を記入。</t>
  </si>
  <si>
    <t>＊５　D2、ｾﾞｰﾏﾝ、自己反転、Xe連続光など。</t>
  </si>
  <si>
    <t>＊６　Blank を測定した場合は、Blank も含める。</t>
  </si>
  <si>
    <t>＊７　検量線法、マトリックスマッチングによる検量線法、標準添加法など。</t>
  </si>
  <si>
    <t>測定元素</t>
  </si>
  <si>
    <t>原子線</t>
  </si>
  <si>
    <t>イオン線</t>
  </si>
  <si>
    <t>プラズマ　条件</t>
  </si>
  <si>
    <t>高周波出力　kW</t>
  </si>
  <si>
    <t>コイル上観測高さ　＊２</t>
  </si>
  <si>
    <t>プラズマガス流量 L/min</t>
  </si>
  <si>
    <t>補助ガス流量 L/min</t>
  </si>
  <si>
    <t>キャリヤーガス流量 L/min</t>
  </si>
  <si>
    <t>ネブライザーの種類＊３</t>
  </si>
  <si>
    <t>測光</t>
  </si>
  <si>
    <t>バックグラウンド補正法　＊４</t>
  </si>
  <si>
    <t>マトリックスマッチング　＊５</t>
  </si>
  <si>
    <t>検量線測定点数（Blank を含める）</t>
  </si>
  <si>
    <t>定量法　＊６、＊７</t>
  </si>
  <si>
    <t>＊１　メーカー、型番、方式（シーケンシャル・マルチ・その他）を記入</t>
  </si>
  <si>
    <t>＊２　軸方向測光の場合は「軸方向」と記入してください</t>
  </si>
  <si>
    <t>＊３　材質ではなく、同軸型、クロスフロー型、超音波などの別を記入</t>
  </si>
  <si>
    <t>＊４　有（両側・片側など）・無を記入</t>
  </si>
  <si>
    <t>＊５　有・無を記入（詳細はフローシートに記載してください）</t>
  </si>
  <si>
    <t>＊６　検量線法、標準添加法、内部標準法など</t>
  </si>
  <si>
    <t>＊７　内部標準測定を行った場合は、下表にも記入してください</t>
  </si>
  <si>
    <t>内部標準元素</t>
  </si>
  <si>
    <t>内標測定波長　nm</t>
  </si>
  <si>
    <t>添加量（測定時の濃度）</t>
  </si>
  <si>
    <t>機器・操作法報告シート（ＩＣＰ質量分析法用：Ｆ）</t>
  </si>
  <si>
    <t>検出器電圧　kV</t>
  </si>
  <si>
    <t>サンプリング深さ　mm</t>
  </si>
  <si>
    <t>プラズマガス流量　L/min</t>
  </si>
  <si>
    <t>補助ガス流量　　　L/min</t>
  </si>
  <si>
    <t>ネブライザーの種類</t>
  </si>
  <si>
    <t>測定</t>
  </si>
  <si>
    <t>滞留時間　　ms</t>
  </si>
  <si>
    <t>元素当たりの全積分時間　s</t>
  </si>
  <si>
    <t>検量線測定点数</t>
  </si>
  <si>
    <t>定量法　＊２</t>
  </si>
  <si>
    <t>＊１　メーカー、型番、方式（四重極型、磁場型、飛行時間型）を記入</t>
  </si>
  <si>
    <t>＊２　検量線法、内部標準法、標準添加法など。</t>
  </si>
  <si>
    <t>＊３　内部標準測定を行った場合は、下表にも記入してください</t>
  </si>
  <si>
    <t>機器・操作法報告シート（蛍光Ｘ線法用：Ｇ）</t>
  </si>
  <si>
    <t>Ｘ線管球</t>
  </si>
  <si>
    <t>波長分散</t>
  </si>
  <si>
    <t>エネルギー分散</t>
  </si>
  <si>
    <t>定量方法</t>
  </si>
  <si>
    <t>＊２　空気、真空、ヘリウムなど。</t>
  </si>
  <si>
    <t>＊３　ＲＩを使用した場合は線源。</t>
  </si>
  <si>
    <t>＊４　定時法では時間、定計数法では計数値。</t>
  </si>
  <si>
    <t>＊５　検量線法、FP法等、採用した定量法の欄にご記入下さい</t>
  </si>
  <si>
    <t>標準液</t>
  </si>
  <si>
    <t>市販品を使用した場合は</t>
  </si>
  <si>
    <t>Ａのシートに記入</t>
  </si>
  <si>
    <t>自分で調製した場合は</t>
  </si>
  <si>
    <t>Bのシートに記入</t>
  </si>
  <si>
    <t>その他の場合は</t>
  </si>
  <si>
    <t>Cのシートに記入</t>
  </si>
  <si>
    <t>＜シートA＞</t>
  </si>
  <si>
    <t>試料名</t>
  </si>
  <si>
    <t>製造会社名</t>
  </si>
  <si>
    <t>Lot.No.</t>
  </si>
  <si>
    <t>(容器に記載)</t>
  </si>
  <si>
    <t>＜シートB＞</t>
  </si>
  <si>
    <t>＜シートC＞</t>
  </si>
  <si>
    <t>該当元素に○をつける</t>
  </si>
  <si>
    <t>　</t>
    <phoneticPr fontId="11"/>
  </si>
  <si>
    <t>機関名 *1</t>
    <rPh sb="0" eb="3">
      <t>キカンメイ</t>
    </rPh>
    <phoneticPr fontId="11"/>
  </si>
  <si>
    <t>単位</t>
    <rPh sb="0" eb="2">
      <t>タンイ</t>
    </rPh>
    <phoneticPr fontId="11"/>
  </si>
  <si>
    <t>氏名 *1</t>
    <phoneticPr fontId="11"/>
  </si>
  <si>
    <t>分析者氏名 *1</t>
    <phoneticPr fontId="11"/>
  </si>
  <si>
    <t>年数     *3</t>
    <phoneticPr fontId="11"/>
  </si>
  <si>
    <t>測定値 *4</t>
    <phoneticPr fontId="11"/>
  </si>
  <si>
    <t>測定方法
*5</t>
    <phoneticPr fontId="11"/>
  </si>
  <si>
    <t>前処理
方法 *5</t>
    <phoneticPr fontId="11"/>
  </si>
  <si>
    <t>%</t>
  </si>
  <si>
    <t>カタログ品番</t>
    <rPh sb="4" eb="6">
      <t>ヒンバン</t>
    </rPh>
    <phoneticPr fontId="11"/>
  </si>
  <si>
    <t>装置　＊１</t>
    <rPh sb="0" eb="2">
      <t>ソウチ</t>
    </rPh>
    <phoneticPr fontId="11"/>
  </si>
  <si>
    <t>メーカー</t>
    <phoneticPr fontId="11"/>
  </si>
  <si>
    <t>型番</t>
    <rPh sb="0" eb="2">
      <t>カタバン</t>
    </rPh>
    <phoneticPr fontId="11"/>
  </si>
  <si>
    <t>＊１　メーカー、型番を明記</t>
    <rPh sb="8" eb="10">
      <t>カタバン</t>
    </rPh>
    <phoneticPr fontId="11"/>
  </si>
  <si>
    <t>＊１　メーカー、型番を明記。</t>
    <rPh sb="8" eb="10">
      <t>カタバン</t>
    </rPh>
    <phoneticPr fontId="11"/>
  </si>
  <si>
    <t>方式</t>
    <rPh sb="0" eb="2">
      <t>ホウシキ</t>
    </rPh>
    <phoneticPr fontId="11"/>
  </si>
  <si>
    <t>装置</t>
    <rPh sb="0" eb="2">
      <t>ソウチ</t>
    </rPh>
    <phoneticPr fontId="11"/>
  </si>
  <si>
    <t>＊１</t>
    <phoneticPr fontId="11"/>
  </si>
  <si>
    <t/>
  </si>
  <si>
    <t>分析担当者[2]</t>
    <phoneticPr fontId="11"/>
  </si>
  <si>
    <t>識別符号[1]</t>
    <rPh sb="0" eb="2">
      <t>シキベツ</t>
    </rPh>
    <rPh sb="2" eb="4">
      <t>フゴウ</t>
    </rPh>
    <phoneticPr fontId="11"/>
  </si>
  <si>
    <t>機器・操作法報告シート（吸光光度法用：Ｃ）</t>
    <phoneticPr fontId="11"/>
  </si>
  <si>
    <t>識別符号*1</t>
    <rPh sb="0" eb="2">
      <t>シキベツ</t>
    </rPh>
    <rPh sb="2" eb="4">
      <t>フゴウ</t>
    </rPh>
    <phoneticPr fontId="11"/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</si>
  <si>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  <charset val="128"/>
      </rPr>
      <t>半角文字で入力する</t>
    </r>
    <r>
      <rPr>
        <sz val="11"/>
        <rFont val="ＭＳ Ｐゴシック"/>
        <family val="3"/>
        <charset val="128"/>
      </rPr>
      <t>こと。
[2]分析者の名前を</t>
    </r>
    <r>
      <rPr>
        <sz val="11"/>
        <color indexed="10"/>
        <rFont val="ＭＳ Ｐゴシック"/>
        <family val="3"/>
        <charset val="128"/>
      </rPr>
      <t>フルネーム（記号などは不可）で記入</t>
    </r>
    <r>
      <rPr>
        <sz val="11"/>
        <rFont val="ＭＳ Ｐゴシック"/>
        <family val="3"/>
        <charset val="128"/>
      </rPr>
      <t>。複数の者が分析を行った場合、</t>
    </r>
    <r>
      <rPr>
        <sz val="11"/>
        <color indexed="10"/>
        <rFont val="ＭＳ Ｐゴシック"/>
        <family val="3"/>
        <charset val="128"/>
      </rPr>
      <t>分析者ごとに別のファイルに記入</t>
    </r>
    <r>
      <rPr>
        <sz val="11"/>
        <rFont val="ＭＳ Ｐゴシック"/>
        <family val="3"/>
        <charset val="128"/>
      </rPr>
      <t>して提出する事。</t>
    </r>
    <rPh sb="3" eb="5">
      <t>ドウイツ</t>
    </rPh>
    <rPh sb="5" eb="7">
      <t>キカン</t>
    </rPh>
    <rPh sb="7" eb="9">
      <t>バンゴウ</t>
    </rPh>
    <rPh sb="10" eb="12">
      <t>キカン</t>
    </rPh>
    <rPh sb="13" eb="15">
      <t>フクスウ</t>
    </rPh>
    <rPh sb="18" eb="20">
      <t>テイシュツ</t>
    </rPh>
    <rPh sb="22" eb="24">
      <t>バアイ</t>
    </rPh>
    <rPh sb="26" eb="28">
      <t>チョウフク</t>
    </rPh>
    <rPh sb="31" eb="33">
      <t>キゴウ</t>
    </rPh>
    <rPh sb="34" eb="35">
      <t>ツ</t>
    </rPh>
    <rPh sb="40" eb="42">
      <t>キカン</t>
    </rPh>
    <rPh sb="42" eb="44">
      <t>バンゴウ</t>
    </rPh>
    <rPh sb="45" eb="47">
      <t>フゴウ</t>
    </rPh>
    <rPh sb="49" eb="51">
      <t>ハンカク</t>
    </rPh>
    <rPh sb="51" eb="53">
      <t>モジ</t>
    </rPh>
    <rPh sb="54" eb="56">
      <t>ニュウリョク</t>
    </rPh>
    <phoneticPr fontId="11"/>
  </si>
  <si>
    <t>滴定の種類</t>
    <rPh sb="0" eb="2">
      <t>テキテイ</t>
    </rPh>
    <rPh sb="3" eb="5">
      <t>シュルイ</t>
    </rPh>
    <phoneticPr fontId="11"/>
  </si>
  <si>
    <t>記入例</t>
    <rPh sb="0" eb="2">
      <t>キニュウ</t>
    </rPh>
    <rPh sb="2" eb="3">
      <t>レイ</t>
    </rPh>
    <phoneticPr fontId="11"/>
  </si>
  <si>
    <t>指示薬の種類</t>
    <rPh sb="0" eb="3">
      <t>シジヤク</t>
    </rPh>
    <rPh sb="4" eb="6">
      <t>シュルイ</t>
    </rPh>
    <phoneticPr fontId="11"/>
  </si>
  <si>
    <t>当量点での色変化</t>
    <rPh sb="0" eb="3">
      <t>トウリョウテン</t>
    </rPh>
    <rPh sb="2" eb="3">
      <t>テン</t>
    </rPh>
    <rPh sb="5" eb="6">
      <t>イロ</t>
    </rPh>
    <rPh sb="6" eb="8">
      <t>ヘンカ</t>
    </rPh>
    <phoneticPr fontId="11"/>
  </si>
  <si>
    <t>加熱の有無</t>
    <rPh sb="0" eb="2">
      <t>カネツ</t>
    </rPh>
    <rPh sb="3" eb="5">
      <t>ウム</t>
    </rPh>
    <phoneticPr fontId="11"/>
  </si>
  <si>
    <t>酢酸ナトリウム</t>
    <rPh sb="0" eb="2">
      <t>サクサン</t>
    </rPh>
    <phoneticPr fontId="11"/>
  </si>
  <si>
    <t>無色→赤紫色</t>
    <rPh sb="0" eb="2">
      <t>ムショク</t>
    </rPh>
    <rPh sb="3" eb="4">
      <t>アカ</t>
    </rPh>
    <rPh sb="4" eb="5">
      <t>ムラサキ</t>
    </rPh>
    <rPh sb="5" eb="6">
      <t>イロ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</si>
  <si>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</si>
  <si>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試料溶液の採取量</t>
    <rPh sb="0" eb="2">
      <t>シリョウ</t>
    </rPh>
    <rPh sb="2" eb="4">
      <t>ヨウエキ</t>
    </rPh>
    <rPh sb="5" eb="7">
      <t>サイシュ</t>
    </rPh>
    <rPh sb="7" eb="8">
      <t>リョウ</t>
    </rPh>
    <phoneticPr fontId="11"/>
  </si>
  <si>
    <t>約3.0</t>
    <rPh sb="0" eb="1">
      <t>ヤク</t>
    </rPh>
    <phoneticPr fontId="11"/>
  </si>
  <si>
    <t>マスキング剤</t>
    <rPh sb="5" eb="6">
      <t>ザイ</t>
    </rPh>
    <phoneticPr fontId="11"/>
  </si>
  <si>
    <t>滴定溶液</t>
    <rPh sb="0" eb="2">
      <t>テキテイ</t>
    </rPh>
    <rPh sb="2" eb="3">
      <t>ヨウ</t>
    </rPh>
    <rPh sb="3" eb="4">
      <t>エキ</t>
    </rPh>
    <phoneticPr fontId="11"/>
  </si>
  <si>
    <t>緩衝溶液</t>
    <rPh sb="0" eb="2">
      <t>カンショウ</t>
    </rPh>
    <rPh sb="2" eb="4">
      <t>ヨウエキ</t>
    </rPh>
    <phoneticPr fontId="11"/>
  </si>
  <si>
    <t>滴定開始時のｐＨ</t>
    <rPh sb="0" eb="2">
      <t>テキテイ</t>
    </rPh>
    <rPh sb="2" eb="4">
      <t>カイシ</t>
    </rPh>
    <rPh sb="4" eb="5">
      <t>ジ</t>
    </rPh>
    <phoneticPr fontId="11"/>
  </si>
  <si>
    <t>滴定方法</t>
    <rPh sb="0" eb="2">
      <t>テキテイ</t>
    </rPh>
    <rPh sb="2" eb="4">
      <t>ホウホウ</t>
    </rPh>
    <phoneticPr fontId="11"/>
  </si>
  <si>
    <t>ビュレット、滴定装置など</t>
    <rPh sb="6" eb="8">
      <t>テキテイ</t>
    </rPh>
    <rPh sb="8" eb="10">
      <t>ソウチ</t>
    </rPh>
    <phoneticPr fontId="11"/>
  </si>
  <si>
    <t>　</t>
    <phoneticPr fontId="11"/>
  </si>
  <si>
    <t>滴定溶液の標定方法</t>
    <rPh sb="0" eb="2">
      <t>テキテイ</t>
    </rPh>
    <rPh sb="2" eb="3">
      <t>ヨウ</t>
    </rPh>
    <rPh sb="3" eb="4">
      <t>エキ</t>
    </rPh>
    <rPh sb="5" eb="6">
      <t>ヒョウテイ</t>
    </rPh>
    <rPh sb="7" eb="9">
      <t>ホウホウ</t>
    </rPh>
    <phoneticPr fontId="11"/>
  </si>
  <si>
    <t>最少滴下体積</t>
    <rPh sb="0" eb="2">
      <t>サイショウテキカリョウ</t>
    </rPh>
    <rPh sb="2" eb="4">
      <t>テキカタイセキ</t>
    </rPh>
    <phoneticPr fontId="11"/>
  </si>
  <si>
    <t>なし</t>
    <phoneticPr fontId="11"/>
  </si>
  <si>
    <t>※１</t>
    <phoneticPr fontId="11"/>
  </si>
  <si>
    <t>中和滴定、キレート滴定</t>
    <rPh sb="0" eb="2">
      <t>チュウワ</t>
    </rPh>
    <rPh sb="2" eb="4">
      <t>テキテイ</t>
    </rPh>
    <phoneticPr fontId="11"/>
  </si>
  <si>
    <t>直接滴定 / 逆滴定</t>
    <rPh sb="0" eb="2">
      <t>チョクセツ</t>
    </rPh>
    <rPh sb="2" eb="4">
      <t>テキテイ</t>
    </rPh>
    <phoneticPr fontId="11"/>
  </si>
  <si>
    <t>フェノールフタレイン、XO</t>
    <phoneticPr fontId="11"/>
  </si>
  <si>
    <t>0.1mol/L　NaOH、0.01 mol/L EDTA</t>
    <phoneticPr fontId="11"/>
  </si>
  <si>
    <t>0.1mol/L　シュウ酸、なし(恒量化後標準として使用）</t>
    <phoneticPr fontId="11"/>
  </si>
  <si>
    <t>当量点までに要した液量</t>
    <rPh sb="0" eb="2">
      <t>トウリョウ</t>
    </rPh>
    <rPh sb="2" eb="3">
      <t>テン</t>
    </rPh>
    <rPh sb="6" eb="7">
      <t>ヨウ</t>
    </rPh>
    <rPh sb="9" eb="11">
      <t>エキリョウ</t>
    </rPh>
    <phoneticPr fontId="11"/>
  </si>
  <si>
    <t>機関名</t>
    <phoneticPr fontId="11"/>
  </si>
  <si>
    <t>機器・操作法報告シート（滴定法用：B）</t>
    <phoneticPr fontId="11"/>
  </si>
  <si>
    <t>識別符号*1</t>
  </si>
  <si>
    <t>氏名 *1</t>
  </si>
  <si>
    <t>機関名 *1</t>
  </si>
  <si>
    <t>分析者氏名 *1</t>
  </si>
  <si>
    <t>年数     *3</t>
  </si>
  <si>
    <t>単位</t>
  </si>
  <si>
    <t>前処理
方法 *5</t>
  </si>
  <si>
    <t>測定方法
*5</t>
  </si>
  <si>
    <t>:</t>
  </si>
  <si>
    <t>a</t>
    <phoneticPr fontId="11"/>
  </si>
  <si>
    <t>○○○○産業技術センター</t>
    <rPh sb="4" eb="6">
      <t>サンギョウ</t>
    </rPh>
    <rPh sb="6" eb="8">
      <t>ギジュツ</t>
    </rPh>
    <phoneticPr fontId="11"/>
  </si>
  <si>
    <t>分析　優</t>
    <rPh sb="0" eb="2">
      <t>ブンセキ</t>
    </rPh>
    <rPh sb="3" eb="4">
      <t>スグル</t>
    </rPh>
    <phoneticPr fontId="11"/>
  </si>
  <si>
    <t>○○県××市△△△町123-45</t>
    <rPh sb="2" eb="3">
      <t>ケン</t>
    </rPh>
    <rPh sb="5" eb="6">
      <t>シ</t>
    </rPh>
    <rPh sb="9" eb="10">
      <t>マチ</t>
    </rPh>
    <phoneticPr fontId="11"/>
  </si>
  <si>
    <t>備考</t>
    <rPh sb="0" eb="2">
      <t>ビコウ</t>
    </rPh>
    <phoneticPr fontId="11"/>
  </si>
  <si>
    <t>保証期限</t>
    <rPh sb="2" eb="4">
      <t>キゲン</t>
    </rPh>
    <phoneticPr fontId="11"/>
  </si>
  <si>
    <t>出発物質名</t>
    <phoneticPr fontId="11"/>
  </si>
  <si>
    <t>調製方法</t>
    <rPh sb="0" eb="2">
      <t>チョウセイ</t>
    </rPh>
    <rPh sb="2" eb="4">
      <t>ホウホウ</t>
    </rPh>
    <phoneticPr fontId="11"/>
  </si>
  <si>
    <t>液性</t>
    <phoneticPr fontId="11"/>
  </si>
  <si>
    <r>
      <t>＜元素ごとに調製方法について詳細に記載する</t>
    </r>
    <r>
      <rPr>
        <sz val="11"/>
        <rFont val="ＭＳ Ｐゴシック"/>
        <family val="3"/>
        <charset val="128"/>
      </rPr>
      <t>＞(書式は自由)</t>
    </r>
    <phoneticPr fontId="11"/>
  </si>
  <si>
    <t>シート1</t>
    <phoneticPr fontId="11"/>
  </si>
  <si>
    <t>シート2</t>
    <phoneticPr fontId="11"/>
  </si>
  <si>
    <t>シート4</t>
    <phoneticPr fontId="11"/>
  </si>
  <si>
    <t>＜太枠内のみご記入ください。＞</t>
    <rPh sb="1" eb="2">
      <t>フト</t>
    </rPh>
    <rPh sb="2" eb="4">
      <t>ワクナイ</t>
    </rPh>
    <rPh sb="7" eb="9">
      <t>キニュウ</t>
    </rPh>
    <phoneticPr fontId="11"/>
  </si>
  <si>
    <t>*1 表書きから引用されます。このページでの編集不可。</t>
    <phoneticPr fontId="11"/>
  </si>
  <si>
    <t>%</t>
    <phoneticPr fontId="11"/>
  </si>
  <si>
    <t>項目</t>
    <rPh sb="0" eb="2">
      <t>コウモク</t>
    </rPh>
    <phoneticPr fontId="11"/>
  </si>
  <si>
    <t>　【記入例】</t>
    <rPh sb="2" eb="3">
      <t>キ</t>
    </rPh>
    <rPh sb="3" eb="4">
      <t>ニュウ</t>
    </rPh>
    <rPh sb="4" eb="5">
      <t>レイ</t>
    </rPh>
    <phoneticPr fontId="11"/>
  </si>
  <si>
    <t>試料採取量（ｇ）　＊１</t>
    <rPh sb="0" eb="2">
      <t>シリョウ</t>
    </rPh>
    <rPh sb="2" eb="4">
      <t>サイシュ</t>
    </rPh>
    <rPh sb="4" eb="5">
      <t>リョウ</t>
    </rPh>
    <phoneticPr fontId="11"/>
  </si>
  <si>
    <t>120分</t>
    <rPh sb="3" eb="4">
      <t>フン</t>
    </rPh>
    <phoneticPr fontId="11"/>
  </si>
  <si>
    <t>放冷時間（分）</t>
    <rPh sb="0" eb="1">
      <t>ホウ</t>
    </rPh>
    <rPh sb="1" eb="2">
      <t>レイ</t>
    </rPh>
    <rPh sb="2" eb="4">
      <t>ジカン</t>
    </rPh>
    <rPh sb="5" eb="6">
      <t>フン</t>
    </rPh>
    <phoneticPr fontId="11"/>
  </si>
  <si>
    <t>電気炉</t>
    <rPh sb="0" eb="3">
      <t>デンキロ</t>
    </rPh>
    <phoneticPr fontId="11"/>
  </si>
  <si>
    <t>60分</t>
    <rPh sb="2" eb="3">
      <t>フン</t>
    </rPh>
    <phoneticPr fontId="11"/>
  </si>
  <si>
    <t>加熱温度（℃）</t>
    <rPh sb="0" eb="2">
      <t>カネツ</t>
    </rPh>
    <rPh sb="2" eb="4">
      <t>オンド</t>
    </rPh>
    <phoneticPr fontId="11"/>
  </si>
  <si>
    <t>加熱時間（分）</t>
    <rPh sb="0" eb="2">
      <t>カネツ</t>
    </rPh>
    <rPh sb="2" eb="4">
      <t>ジカン</t>
    </rPh>
    <rPh sb="5" eb="6">
      <t>フン</t>
    </rPh>
    <phoneticPr fontId="11"/>
  </si>
  <si>
    <t>*2 各分析成分の分析開始日とする。</t>
    <phoneticPr fontId="11"/>
  </si>
  <si>
    <t>シート1</t>
    <phoneticPr fontId="11"/>
  </si>
  <si>
    <t>分析担当者[2]</t>
    <phoneticPr fontId="11"/>
  </si>
  <si>
    <t xml:space="preserve"> </t>
    <phoneticPr fontId="11"/>
  </si>
  <si>
    <t>沈殿生成方法　＊２</t>
    <rPh sb="0" eb="2">
      <t>チンデン</t>
    </rPh>
    <rPh sb="2" eb="4">
      <t>セイセイ</t>
    </rPh>
    <rPh sb="4" eb="6">
      <t>ホウホウ</t>
    </rPh>
    <phoneticPr fontId="11"/>
  </si>
  <si>
    <t>塩酸脱水</t>
    <rPh sb="0" eb="2">
      <t>エンサン</t>
    </rPh>
    <rPh sb="1" eb="2">
      <t>サン</t>
    </rPh>
    <rPh sb="2" eb="4">
      <t>ダッスイ</t>
    </rPh>
    <phoneticPr fontId="11"/>
  </si>
  <si>
    <t>ろ液回収の有無　＊３</t>
    <rPh sb="1" eb="2">
      <t>エキ</t>
    </rPh>
    <rPh sb="2" eb="4">
      <t>カイシュウ</t>
    </rPh>
    <rPh sb="5" eb="7">
      <t>ウム</t>
    </rPh>
    <phoneticPr fontId="11"/>
  </si>
  <si>
    <t>再脱水</t>
    <rPh sb="0" eb="1">
      <t>サイ</t>
    </rPh>
    <rPh sb="1" eb="3">
      <t>ダッスイ</t>
    </rPh>
    <phoneticPr fontId="11"/>
  </si>
  <si>
    <t>ろ液測定の有無　＊４</t>
    <rPh sb="1" eb="2">
      <t>エキ</t>
    </rPh>
    <rPh sb="2" eb="4">
      <t>ソクテイ</t>
    </rPh>
    <rPh sb="5" eb="7">
      <t>ウム</t>
    </rPh>
    <phoneticPr fontId="11"/>
  </si>
  <si>
    <t>ＩＣＰ発光</t>
    <rPh sb="3" eb="5">
      <t>ハッコウ</t>
    </rPh>
    <phoneticPr fontId="11"/>
  </si>
  <si>
    <t>沈殿灰化条件</t>
    <rPh sb="0" eb="2">
      <t>チンデン</t>
    </rPh>
    <rPh sb="2" eb="4">
      <t>カイカ</t>
    </rPh>
    <rPh sb="4" eb="6">
      <t>ジョウケン</t>
    </rPh>
    <phoneticPr fontId="11"/>
  </si>
  <si>
    <t>加熱方法　＊５</t>
    <rPh sb="0" eb="2">
      <t>カネツ</t>
    </rPh>
    <rPh sb="2" eb="4">
      <t>ホウホウ</t>
    </rPh>
    <phoneticPr fontId="11"/>
  </si>
  <si>
    <t>放冷条件</t>
    <rPh sb="0" eb="1">
      <t>ホウ</t>
    </rPh>
    <rPh sb="1" eb="2">
      <t>レイ</t>
    </rPh>
    <rPh sb="2" eb="4">
      <t>ジョウケン</t>
    </rPh>
    <phoneticPr fontId="11"/>
  </si>
  <si>
    <t>乾燥剤　＊６</t>
    <rPh sb="0" eb="3">
      <t>カンソウザイ</t>
    </rPh>
    <phoneticPr fontId="11"/>
  </si>
  <si>
    <t>シリカゲル</t>
    <phoneticPr fontId="11"/>
  </si>
  <si>
    <t>＊２　過塩素酸脱水、EO凝集沈殿など方法を記入</t>
    <rPh sb="3" eb="4">
      <t>カ</t>
    </rPh>
    <rPh sb="4" eb="6">
      <t>エンソ</t>
    </rPh>
    <rPh sb="6" eb="7">
      <t>サン</t>
    </rPh>
    <rPh sb="7" eb="9">
      <t>ダッスイ</t>
    </rPh>
    <rPh sb="12" eb="14">
      <t>ギョウシュウ</t>
    </rPh>
    <rPh sb="14" eb="16">
      <t>チンデン</t>
    </rPh>
    <rPh sb="18" eb="20">
      <t>ホウホウ</t>
    </rPh>
    <rPh sb="21" eb="22">
      <t>キ</t>
    </rPh>
    <rPh sb="22" eb="23">
      <t>ニュウ</t>
    </rPh>
    <phoneticPr fontId="11"/>
  </si>
  <si>
    <t>＊５　電気炉、ガスバーナーなど加熱方法を記入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</si>
  <si>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＊６　シリカゲル、五酸化二リンなど種類を記入</t>
    <rPh sb="9" eb="10">
      <t>5</t>
    </rPh>
    <rPh sb="10" eb="11">
      <t>サン</t>
    </rPh>
    <rPh sb="11" eb="12">
      <t>カ</t>
    </rPh>
    <rPh sb="12" eb="13">
      <t>2</t>
    </rPh>
    <rPh sb="17" eb="19">
      <t>シュルイ</t>
    </rPh>
    <rPh sb="20" eb="21">
      <t>キ</t>
    </rPh>
    <rPh sb="21" eb="22">
      <t>ニュウ</t>
    </rPh>
    <phoneticPr fontId="11"/>
  </si>
  <si>
    <t>分析項目</t>
    <rPh sb="2" eb="4">
      <t>コウモク</t>
    </rPh>
    <phoneticPr fontId="11"/>
  </si>
  <si>
    <t xml:space="preserve">検量線法: 標準物質の内容　
FP法　等: 使用ソフトウェア　 </t>
    <phoneticPr fontId="11"/>
  </si>
  <si>
    <t>分析時の試料の形状</t>
    <phoneticPr fontId="11"/>
  </si>
  <si>
    <t>検出器の種類及び分解能＊３</t>
    <phoneticPr fontId="11"/>
  </si>
  <si>
    <t>測定方法　＊４</t>
    <phoneticPr fontId="11"/>
  </si>
  <si>
    <t>対陰極</t>
    <phoneticPr fontId="11"/>
  </si>
  <si>
    <t>電圧　kV</t>
    <phoneticPr fontId="11"/>
  </si>
  <si>
    <t>電流　mA</t>
    <phoneticPr fontId="11"/>
  </si>
  <si>
    <t>フィルター又は二次ターゲット</t>
    <phoneticPr fontId="11"/>
  </si>
  <si>
    <t>分光結晶の種類</t>
    <phoneticPr fontId="11"/>
  </si>
  <si>
    <t>雰囲気　＊２</t>
    <phoneticPr fontId="11"/>
  </si>
  <si>
    <t>分析線の波長　nm</t>
    <phoneticPr fontId="11"/>
  </si>
  <si>
    <t>波高分析器の使用条件</t>
    <phoneticPr fontId="11"/>
  </si>
  <si>
    <t>検出器</t>
    <phoneticPr fontId="11"/>
  </si>
  <si>
    <t>分析線のエネルギー　keV</t>
    <phoneticPr fontId="11"/>
  </si>
  <si>
    <t>分析項目</t>
    <rPh sb="0" eb="2">
      <t>ブンセキ</t>
    </rPh>
    <rPh sb="2" eb="4">
      <t>コウモク</t>
    </rPh>
    <phoneticPr fontId="11"/>
  </si>
  <si>
    <t>＊３　1 cm のセルを使用した時の分析元素1 mg/L 溶液の示す吸光度。</t>
    <phoneticPr fontId="11"/>
  </si>
  <si>
    <t>10 mL</t>
    <phoneticPr fontId="11"/>
  </si>
  <si>
    <t>約20 mL(※１)</t>
    <rPh sb="0" eb="1">
      <t>ヤク</t>
    </rPh>
    <phoneticPr fontId="11"/>
  </si>
  <si>
    <t>0.04 mL</t>
    <phoneticPr fontId="11"/>
  </si>
  <si>
    <t>繰り返し実験の時の体積を全て記載する</t>
    <rPh sb="14" eb="16">
      <t>キサイ</t>
    </rPh>
    <phoneticPr fontId="11"/>
  </si>
  <si>
    <r>
      <t>測定　質量/電荷比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z</t>
    </r>
    <rPh sb="6" eb="8">
      <t>デンカ</t>
    </rPh>
    <rPh sb="8" eb="9">
      <t>ヒ</t>
    </rPh>
    <phoneticPr fontId="11"/>
  </si>
  <si>
    <r>
      <t>測定質量数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e</t>
    </r>
    <phoneticPr fontId="11"/>
  </si>
  <si>
    <r>
      <t>入口スリット幅　</t>
    </r>
    <r>
      <rPr>
        <sz val="11"/>
        <rFont val="Symbol"/>
        <family val="1"/>
        <charset val="2"/>
      </rPr>
      <t>m</t>
    </r>
    <r>
      <rPr>
        <sz val="11"/>
        <rFont val="ＭＳ Ｐゴシック"/>
        <family val="3"/>
        <charset val="128"/>
      </rPr>
      <t>m</t>
    </r>
    <phoneticPr fontId="11"/>
  </si>
  <si>
    <r>
      <t>出口スリット幅</t>
    </r>
    <r>
      <rPr>
        <sz val="11"/>
        <rFont val="Symbol"/>
        <family val="1"/>
        <charset val="2"/>
      </rPr>
      <t xml:space="preserve"> m</t>
    </r>
    <r>
      <rPr>
        <sz val="11"/>
        <rFont val="ＭＳ Ｐゴシック"/>
        <family val="3"/>
        <charset val="128"/>
      </rPr>
      <t>m</t>
    </r>
    <phoneticPr fontId="11"/>
  </si>
  <si>
    <t>キャリアーガス流量 L/min</t>
    <phoneticPr fontId="11"/>
  </si>
  <si>
    <r>
      <t>標準液の
濃度
/(mg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</si>
  <si>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有</t>
    <rPh sb="0" eb="1">
      <t>アリ</t>
    </rPh>
    <phoneticPr fontId="11"/>
  </si>
  <si>
    <t>無</t>
    <rPh sb="0" eb="1">
      <t>ナ</t>
    </rPh>
    <phoneticPr fontId="11"/>
  </si>
  <si>
    <t>有</t>
    <rPh sb="0" eb="1">
      <t>ユウ</t>
    </rPh>
    <phoneticPr fontId="11"/>
  </si>
  <si>
    <t>入力リスト</t>
    <rPh sb="0" eb="2">
      <t>ニュウリョク</t>
    </rPh>
    <phoneticPr fontId="11"/>
  </si>
  <si>
    <t>加熱の有無</t>
    <rPh sb="0" eb="2">
      <t>カネツ</t>
    </rPh>
    <rPh sb="3" eb="5">
      <t>ウム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</si>
  <si>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</si>
  <si>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直接滴定</t>
    <rPh sb="0" eb="2">
      <t>チョクセツ</t>
    </rPh>
    <rPh sb="2" eb="4">
      <t>テキテイ</t>
    </rPh>
    <phoneticPr fontId="11"/>
  </si>
  <si>
    <t>逆滴定</t>
    <rPh sb="0" eb="1">
      <t>ギャク</t>
    </rPh>
    <rPh sb="1" eb="3">
      <t>テキテイ</t>
    </rPh>
    <phoneticPr fontId="11"/>
  </si>
  <si>
    <t>入力リストは変更しないでください。</t>
    <rPh sb="0" eb="2">
      <t>ニュウリョク</t>
    </rPh>
    <rPh sb="6" eb="8">
      <t>ヘンコウ</t>
    </rPh>
    <phoneticPr fontId="11"/>
  </si>
  <si>
    <t>マトリックスマッチング</t>
    <phoneticPr fontId="11"/>
  </si>
  <si>
    <r>
      <t>標準液の
濃度
/(mg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</si>
  <si>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←試料外袋に記載の番号をそのまま転記</t>
    <rPh sb="3" eb="4">
      <t>ソト</t>
    </rPh>
    <rPh sb="4" eb="5">
      <t>ブクロ</t>
    </rPh>
    <phoneticPr fontId="11"/>
  </si>
  <si>
    <t>0000-123-4567</t>
    <phoneticPr fontId="11"/>
  </si>
  <si>
    <t>0000-123-1234</t>
    <phoneticPr fontId="11"/>
  </si>
  <si>
    <t>シート3-2</t>
    <phoneticPr fontId="11"/>
  </si>
  <si>
    <t>シート3-3</t>
    <phoneticPr fontId="11"/>
  </si>
  <si>
    <t>シート3-4</t>
    <phoneticPr fontId="11"/>
  </si>
  <si>
    <t>*3 分析した方法の経験年数。年単位で記入。初めての場合は「0」を記入し、それ以外は切り上げて記入。</t>
    <rPh sb="22" eb="23">
      <t>ハジ</t>
    </rPh>
    <rPh sb="26" eb="28">
      <t>バアイ</t>
    </rPh>
    <rPh sb="33" eb="35">
      <t>キニュウ</t>
    </rPh>
    <rPh sb="39" eb="41">
      <t>イガイ</t>
    </rPh>
    <rPh sb="42" eb="43">
      <t>キ</t>
    </rPh>
    <rPh sb="44" eb="45">
      <t>ア</t>
    </rPh>
    <rPh sb="47" eb="49">
      <t>キニュウ</t>
    </rPh>
    <phoneticPr fontId="11"/>
  </si>
  <si>
    <t>シート3-5</t>
    <phoneticPr fontId="11"/>
  </si>
  <si>
    <t>機器・操作法報告シート（ＩＣＰ発光分析法用：Ｅ）</t>
    <rPh sb="17" eb="19">
      <t>ブンセキ</t>
    </rPh>
    <phoneticPr fontId="11"/>
  </si>
  <si>
    <t>シート3-6</t>
    <phoneticPr fontId="11"/>
  </si>
  <si>
    <t>シート3-7</t>
    <phoneticPr fontId="11"/>
  </si>
  <si>
    <t>＊３　ろ液中のケイ素を回収した場合は方法を記入</t>
    <rPh sb="4" eb="5">
      <t>エキ</t>
    </rPh>
    <rPh sb="5" eb="6">
      <t>チュウ</t>
    </rPh>
    <rPh sb="9" eb="10">
      <t>ソ</t>
    </rPh>
    <rPh sb="11" eb="13">
      <t>カイシュウ</t>
    </rPh>
    <rPh sb="15" eb="17">
      <t>バアイ</t>
    </rPh>
    <rPh sb="18" eb="19">
      <t>ホウ</t>
    </rPh>
    <rPh sb="19" eb="20">
      <t>ホウ</t>
    </rPh>
    <rPh sb="21" eb="22">
      <t>キ</t>
    </rPh>
    <rPh sb="22" eb="23">
      <t>ニュウ</t>
    </rPh>
    <phoneticPr fontId="11"/>
  </si>
  <si>
    <t>＊４　ろ液中のケイ素を測定した場合は方法を記入</t>
    <rPh sb="4" eb="5">
      <t>エキ</t>
    </rPh>
    <rPh sb="5" eb="6">
      <t>チュウ</t>
    </rPh>
    <rPh sb="9" eb="10">
      <t>ソ</t>
    </rPh>
    <rPh sb="11" eb="13">
      <t>ソクテイ</t>
    </rPh>
    <rPh sb="15" eb="17">
      <t>バアイ</t>
    </rPh>
    <rPh sb="18" eb="20">
      <t>ホウホウ</t>
    </rPh>
    <rPh sb="21" eb="22">
      <t>キ</t>
    </rPh>
    <rPh sb="22" eb="23">
      <t>ニュウ</t>
    </rPh>
    <phoneticPr fontId="11"/>
  </si>
  <si>
    <t>*6 今回用いた分析法に関わらず、同種の試料の分析経験が有れば「○」、無ければ「×」を選択。</t>
    <rPh sb="3" eb="5">
      <t>コンカイ</t>
    </rPh>
    <rPh sb="5" eb="6">
      <t>モチ</t>
    </rPh>
    <rPh sb="8" eb="11">
      <t>ブンセキホウ</t>
    </rPh>
    <rPh sb="12" eb="13">
      <t>カカ</t>
    </rPh>
    <rPh sb="17" eb="19">
      <t>ドウシュ</t>
    </rPh>
    <rPh sb="20" eb="22">
      <t>シリョウ</t>
    </rPh>
    <rPh sb="23" eb="25">
      <t>ブンセキ</t>
    </rPh>
    <rPh sb="25" eb="27">
      <t>ケイケン</t>
    </rPh>
    <rPh sb="28" eb="29">
      <t>ア</t>
    </rPh>
    <rPh sb="35" eb="36">
      <t>ナシ</t>
    </rPh>
    <rPh sb="43" eb="45">
      <t>センタク</t>
    </rPh>
    <phoneticPr fontId="11"/>
  </si>
  <si>
    <r>
      <t>1.0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g</t>
    </r>
    <phoneticPr fontId="11"/>
  </si>
  <si>
    <t>1000 ℃</t>
    <phoneticPr fontId="11"/>
  </si>
  <si>
    <t>＊１　0.1 ｇの桁まで記入</t>
    <rPh sb="9" eb="10">
      <t>ケタ</t>
    </rPh>
    <rPh sb="13" eb="14">
      <t>ニュウ</t>
    </rPh>
    <phoneticPr fontId="11"/>
  </si>
  <si>
    <t>2019年度　</t>
    <phoneticPr fontId="11"/>
  </si>
  <si>
    <t>チタン合金粉末</t>
    <rPh sb="3" eb="5">
      <t>ゴウキン</t>
    </rPh>
    <rPh sb="5" eb="7">
      <t>フンマツ</t>
    </rPh>
    <phoneticPr fontId="11"/>
  </si>
  <si>
    <t>「第62回分析技術共同研究【無機分析：チタン合金粉末】の報告書について」をよく読んで、記入ミスの無いように十分注意してください。</t>
    <rPh sb="22" eb="24">
      <t>ゴウキン</t>
    </rPh>
    <rPh sb="24" eb="26">
      <t>フンマツ</t>
    </rPh>
    <phoneticPr fontId="11"/>
  </si>
  <si>
    <t>C</t>
    <phoneticPr fontId="11"/>
  </si>
  <si>
    <t>Al</t>
    <phoneticPr fontId="11"/>
  </si>
  <si>
    <t>V</t>
    <phoneticPr fontId="11"/>
  </si>
  <si>
    <t>Fe</t>
    <phoneticPr fontId="11"/>
  </si>
  <si>
    <t>シート3-1</t>
    <phoneticPr fontId="11"/>
  </si>
  <si>
    <t>シート3-9</t>
    <phoneticPr fontId="11"/>
  </si>
  <si>
    <t>キャリア―ガス　＊２</t>
    <phoneticPr fontId="11"/>
  </si>
  <si>
    <t>ヘリウム</t>
    <phoneticPr fontId="11"/>
  </si>
  <si>
    <t>吸収剤　＊３</t>
    <rPh sb="0" eb="2">
      <t>キュウシュウ</t>
    </rPh>
    <rPh sb="2" eb="3">
      <t>ザイ</t>
    </rPh>
    <phoneticPr fontId="11"/>
  </si>
  <si>
    <t>水酸化ナトリウム</t>
    <rPh sb="0" eb="3">
      <t>スイサンカ</t>
    </rPh>
    <phoneticPr fontId="11"/>
  </si>
  <si>
    <t>助燃剤　＊４</t>
    <rPh sb="0" eb="2">
      <t>ジョネン</t>
    </rPh>
    <rPh sb="2" eb="3">
      <t>ザイ</t>
    </rPh>
    <phoneticPr fontId="11"/>
  </si>
  <si>
    <t>酸化鉛</t>
    <rPh sb="0" eb="2">
      <t>サンカ</t>
    </rPh>
    <rPh sb="2" eb="3">
      <t>ナマリ</t>
    </rPh>
    <phoneticPr fontId="11"/>
  </si>
  <si>
    <t>燃焼温度　＊５</t>
    <phoneticPr fontId="11"/>
  </si>
  <si>
    <t>1200 ℃</t>
    <phoneticPr fontId="11"/>
  </si>
  <si>
    <t>＊１　0.1 gの桁まで記入</t>
    <rPh sb="9" eb="10">
      <t>ケタ</t>
    </rPh>
    <rPh sb="13" eb="14">
      <t>ニュウ</t>
    </rPh>
    <phoneticPr fontId="11"/>
  </si>
  <si>
    <t>＊２　キャリア―ガスの種類を記入</t>
    <rPh sb="11" eb="13">
      <t>シュルイ</t>
    </rPh>
    <rPh sb="14" eb="15">
      <t>キ</t>
    </rPh>
    <rPh sb="15" eb="16">
      <t>ニュウ</t>
    </rPh>
    <phoneticPr fontId="11"/>
  </si>
  <si>
    <t>＊３　吸収剤の種類を記入</t>
    <rPh sb="3" eb="5">
      <t>キュウシュウ</t>
    </rPh>
    <rPh sb="5" eb="6">
      <t>ザイ</t>
    </rPh>
    <rPh sb="7" eb="9">
      <t>シュルイ</t>
    </rPh>
    <rPh sb="10" eb="11">
      <t>キ</t>
    </rPh>
    <rPh sb="11" eb="12">
      <t>ニュウ</t>
    </rPh>
    <phoneticPr fontId="11"/>
  </si>
  <si>
    <t>＊４　助燃剤を用いた場合は種類を記入</t>
    <rPh sb="3" eb="5">
      <t>ジョネン</t>
    </rPh>
    <rPh sb="5" eb="6">
      <t>ザイ</t>
    </rPh>
    <rPh sb="7" eb="8">
      <t>モチ</t>
    </rPh>
    <rPh sb="10" eb="12">
      <t>バアイ</t>
    </rPh>
    <rPh sb="13" eb="15">
      <t>シュルイ</t>
    </rPh>
    <rPh sb="16" eb="17">
      <t>キ</t>
    </rPh>
    <rPh sb="17" eb="18">
      <t>ニュウ</t>
    </rPh>
    <phoneticPr fontId="11"/>
  </si>
  <si>
    <t>＊５　燃焼管または燃焼炉の燃焼温度を記入</t>
    <rPh sb="3" eb="5">
      <t>ネンショウ</t>
    </rPh>
    <rPh sb="5" eb="6">
      <t>カン</t>
    </rPh>
    <rPh sb="9" eb="11">
      <t>ネンショウ</t>
    </rPh>
    <rPh sb="11" eb="12">
      <t>ロ</t>
    </rPh>
    <rPh sb="13" eb="15">
      <t>ネンショウ</t>
    </rPh>
    <rPh sb="15" eb="17">
      <t>オンド</t>
    </rPh>
    <rPh sb="18" eb="19">
      <t>キ</t>
    </rPh>
    <rPh sb="19" eb="20">
      <t>ニュウ</t>
    </rPh>
    <phoneticPr fontId="11"/>
  </si>
  <si>
    <t>※必要に応じ、追記してください。</t>
    <rPh sb="1" eb="3">
      <t>ヒツヨウ</t>
    </rPh>
    <rPh sb="4" eb="5">
      <t>オウ</t>
    </rPh>
    <rPh sb="7" eb="9">
      <t>ツイキ</t>
    </rPh>
    <phoneticPr fontId="11"/>
  </si>
  <si>
    <t>Horiba</t>
    <phoneticPr fontId="11"/>
  </si>
  <si>
    <t>EMIA-920VY</t>
    <phoneticPr fontId="11"/>
  </si>
  <si>
    <t>るつぼ前処理</t>
    <rPh sb="3" eb="6">
      <t>マエショリ</t>
    </rPh>
    <phoneticPr fontId="11"/>
  </si>
  <si>
    <t>1000℃で空焼きなど</t>
    <rPh sb="6" eb="8">
      <t>カラヤ</t>
    </rPh>
    <phoneticPr fontId="11"/>
  </si>
  <si>
    <t>キャリア―ガス　＊２</t>
  </si>
  <si>
    <t>アルゴン，酸素など</t>
    <rPh sb="5" eb="7">
      <t>サンソ</t>
    </rPh>
    <phoneticPr fontId="11"/>
  </si>
  <si>
    <t>キャリアーガス精製の有無</t>
    <rPh sb="7" eb="9">
      <t>セイセイ</t>
    </rPh>
    <rPh sb="10" eb="12">
      <t>ウム</t>
    </rPh>
    <phoneticPr fontId="11"/>
  </si>
  <si>
    <t>助燃剤A　＊２</t>
    <rPh sb="0" eb="2">
      <t>ジョネン</t>
    </rPh>
    <rPh sb="2" eb="3">
      <t>ザイ</t>
    </rPh>
    <phoneticPr fontId="11"/>
  </si>
  <si>
    <t>鉄</t>
    <rPh sb="0" eb="1">
      <t>テツ</t>
    </rPh>
    <phoneticPr fontId="11"/>
  </si>
  <si>
    <t>助燃剤Aの量　＊３</t>
    <rPh sb="0" eb="2">
      <t>ジョネン</t>
    </rPh>
    <rPh sb="2" eb="3">
      <t>ザイ</t>
    </rPh>
    <rPh sb="5" eb="6">
      <t>リョウ</t>
    </rPh>
    <phoneticPr fontId="11"/>
  </si>
  <si>
    <t>0.5g</t>
    <phoneticPr fontId="11"/>
  </si>
  <si>
    <t>助燃剤B　＊２</t>
    <rPh sb="0" eb="2">
      <t>ジョネン</t>
    </rPh>
    <rPh sb="2" eb="3">
      <t>ザイ</t>
    </rPh>
    <phoneticPr fontId="11"/>
  </si>
  <si>
    <t>すず</t>
    <phoneticPr fontId="11"/>
  </si>
  <si>
    <t>助燃剤Bの量　＊３</t>
    <rPh sb="0" eb="2">
      <t>ジョネン</t>
    </rPh>
    <rPh sb="2" eb="3">
      <t>ザイ</t>
    </rPh>
    <rPh sb="5" eb="6">
      <t>リョウ</t>
    </rPh>
    <phoneticPr fontId="11"/>
  </si>
  <si>
    <t>0.5g</t>
  </si>
  <si>
    <t>助燃剤C　＊２</t>
    <rPh sb="0" eb="2">
      <t>ジョネン</t>
    </rPh>
    <rPh sb="2" eb="3">
      <t>ザイ</t>
    </rPh>
    <phoneticPr fontId="11"/>
  </si>
  <si>
    <t>タングステン</t>
  </si>
  <si>
    <t>助燃剤Cの量　＊３</t>
    <rPh sb="0" eb="2">
      <t>ジョネン</t>
    </rPh>
    <rPh sb="2" eb="3">
      <t>ザイ</t>
    </rPh>
    <rPh sb="5" eb="6">
      <t>リョウ</t>
    </rPh>
    <phoneticPr fontId="11"/>
  </si>
  <si>
    <t>助燃剤D　＊２</t>
    <rPh sb="0" eb="2">
      <t>ジョネン</t>
    </rPh>
    <rPh sb="2" eb="3">
      <t>ザイ</t>
    </rPh>
    <phoneticPr fontId="11"/>
  </si>
  <si>
    <t>銅</t>
    <rPh sb="0" eb="1">
      <t>ドウ</t>
    </rPh>
    <phoneticPr fontId="11"/>
  </si>
  <si>
    <t>助燃剤Dの量　＊３</t>
    <rPh sb="0" eb="2">
      <t>ジョネン</t>
    </rPh>
    <rPh sb="2" eb="3">
      <t>ザイ</t>
    </rPh>
    <rPh sb="5" eb="6">
      <t>リョウ</t>
    </rPh>
    <phoneticPr fontId="11"/>
  </si>
  <si>
    <t>燃焼炉</t>
    <rPh sb="0" eb="2">
      <t>ネンショウ</t>
    </rPh>
    <rPh sb="2" eb="3">
      <t>ロ</t>
    </rPh>
    <phoneticPr fontId="11"/>
  </si>
  <si>
    <t>管状炉 or 高周波炉</t>
    <rPh sb="0" eb="2">
      <t>カンジョウ</t>
    </rPh>
    <rPh sb="2" eb="3">
      <t>ロ</t>
    </rPh>
    <rPh sb="7" eb="10">
      <t>コウシュウハ</t>
    </rPh>
    <rPh sb="10" eb="11">
      <t>ロ</t>
    </rPh>
    <phoneticPr fontId="11"/>
  </si>
  <si>
    <t>検量線測定点数（Blank を含める）</t>
    <rPh sb="0" eb="3">
      <t>ケンリョウセン</t>
    </rPh>
    <rPh sb="3" eb="5">
      <t>ソクテイ</t>
    </rPh>
    <rPh sb="5" eb="7">
      <t>テンスウ</t>
    </rPh>
    <rPh sb="15" eb="16">
      <t>フク</t>
    </rPh>
    <phoneticPr fontId="11"/>
  </si>
  <si>
    <t>標準試料</t>
    <rPh sb="0" eb="2">
      <t>ヒョウジュン</t>
    </rPh>
    <rPh sb="2" eb="4">
      <t>シリョウ</t>
    </rPh>
    <phoneticPr fontId="11"/>
  </si>
  <si>
    <t>＊２　助燃剤を用いた場合は種類を記入</t>
    <rPh sb="3" eb="5">
      <t>ジョネン</t>
    </rPh>
    <rPh sb="5" eb="6">
      <t>ザイ</t>
    </rPh>
    <rPh sb="7" eb="8">
      <t>モチ</t>
    </rPh>
    <rPh sb="10" eb="12">
      <t>バアイ</t>
    </rPh>
    <rPh sb="13" eb="15">
      <t>シュルイ</t>
    </rPh>
    <rPh sb="16" eb="17">
      <t>キ</t>
    </rPh>
    <rPh sb="17" eb="18">
      <t>ニュウ</t>
    </rPh>
    <phoneticPr fontId="11"/>
  </si>
  <si>
    <t>＊３　助燃剤の量を記載</t>
    <rPh sb="7" eb="8">
      <t>リョウ</t>
    </rPh>
    <rPh sb="9" eb="11">
      <t>キサイ</t>
    </rPh>
    <phoneticPr fontId="11"/>
  </si>
  <si>
    <t>＊４　燃焼管または燃焼炉の燃焼温度を記入</t>
    <rPh sb="3" eb="5">
      <t>ネンショウ</t>
    </rPh>
    <rPh sb="5" eb="6">
      <t>カン</t>
    </rPh>
    <rPh sb="9" eb="11">
      <t>ネンショウ</t>
    </rPh>
    <rPh sb="11" eb="12">
      <t>ロ</t>
    </rPh>
    <rPh sb="13" eb="15">
      <t>ネンショウ</t>
    </rPh>
    <rPh sb="15" eb="17">
      <t>オンド</t>
    </rPh>
    <rPh sb="18" eb="19">
      <t>キ</t>
    </rPh>
    <rPh sb="19" eb="20">
      <t>ニュウ</t>
    </rPh>
    <phoneticPr fontId="11"/>
  </si>
  <si>
    <t>シート3-8</t>
    <phoneticPr fontId="11"/>
  </si>
  <si>
    <t>機器・操作法報告シート（赤外線吸収法（炭素）：I）</t>
    <rPh sb="12" eb="15">
      <t>セキガイセン</t>
    </rPh>
    <rPh sb="15" eb="17">
      <t>キュウシュウ</t>
    </rPh>
    <rPh sb="17" eb="18">
      <t>ホウ</t>
    </rPh>
    <rPh sb="19" eb="21">
      <t>タンソ</t>
    </rPh>
    <phoneticPr fontId="11"/>
  </si>
  <si>
    <t>機器・操作法報告シート（重量法（炭素）用：Ａ）</t>
    <rPh sb="12" eb="15">
      <t>ジュウリョウホウ</t>
    </rPh>
    <rPh sb="16" eb="18">
      <t>タンソ</t>
    </rPh>
    <rPh sb="19" eb="20">
      <t>ヨウ</t>
    </rPh>
    <phoneticPr fontId="11"/>
  </si>
  <si>
    <t>機器・操作法報告シート（重量法（その他）用：Ａ）</t>
    <rPh sb="12" eb="15">
      <t>ジュウリョウホウ</t>
    </rPh>
    <rPh sb="18" eb="19">
      <t>タ</t>
    </rPh>
    <rPh sb="20" eb="21">
      <t>ヨウ</t>
    </rPh>
    <phoneticPr fontId="11"/>
  </si>
  <si>
    <t>同種の試料に関する分析経験の有無 *6</t>
    <rPh sb="0" eb="2">
      <t>ドウシュ</t>
    </rPh>
    <rPh sb="3" eb="4">
      <t>タメシ</t>
    </rPh>
    <rPh sb="6" eb="7">
      <t>カン</t>
    </rPh>
    <rPh sb="7" eb="9">
      <t>ウム</t>
    </rPh>
    <phoneticPr fontId="11"/>
  </si>
  <si>
    <r>
      <t>*4 数値のみを</t>
    </r>
    <r>
      <rPr>
        <b/>
        <sz val="11"/>
        <color rgb="FFFF0000"/>
        <rFont val="ＭＳ Ｐゴシック"/>
        <family val="3"/>
        <charset val="128"/>
      </rPr>
      <t>上位の0を除く</t>
    </r>
    <r>
      <rPr>
        <b/>
        <u/>
        <sz val="11"/>
        <color rgb="FFFF0000"/>
        <rFont val="ＭＳ Ｐゴシック"/>
        <family val="3"/>
        <charset val="128"/>
      </rPr>
      <t>数字4桁</t>
    </r>
    <r>
      <rPr>
        <sz val="11"/>
        <rFont val="ＭＳ Ｐゴシック"/>
        <family val="3"/>
        <charset val="128"/>
      </rPr>
      <t>で記入する。平均値は不要。</t>
    </r>
    <rPh sb="3" eb="5">
      <t>スウチ</t>
    </rPh>
    <rPh sb="8" eb="10">
      <t>ジョウイ</t>
    </rPh>
    <rPh sb="13" eb="14">
      <t>ノゾ</t>
    </rPh>
    <rPh sb="15" eb="17">
      <t>スウジ</t>
    </rPh>
    <rPh sb="18" eb="19">
      <t>ケタ</t>
    </rPh>
    <rPh sb="20" eb="22">
      <t>キニュウ</t>
    </rPh>
    <rPh sb="25" eb="28">
      <t>ヘイキンチ</t>
    </rPh>
    <rPh sb="29" eb="31">
      <t>フヨウ</t>
    </rPh>
    <phoneticPr fontId="11"/>
  </si>
  <si>
    <t>　[すべて報告値は元素の質量分率、 %]</t>
    <rPh sb="5" eb="8">
      <t>ホウコクチ</t>
    </rPh>
    <rPh sb="9" eb="11">
      <t>ゲンソ</t>
    </rPh>
    <rPh sb="12" eb="14">
      <t>シツリョウ</t>
    </rPh>
    <rPh sb="14" eb="16">
      <t>ブンリツ</t>
    </rPh>
    <phoneticPr fontId="11"/>
  </si>
  <si>
    <t>*5 分類記号を選択（「報告書について：4.報告書記載の説明」参照）</t>
    <rPh sb="8" eb="10">
      <t>センタク</t>
    </rPh>
    <rPh sb="22" eb="24">
      <t>ホウコク</t>
    </rPh>
    <rPh sb="24" eb="25">
      <t>ショ</t>
    </rPh>
    <rPh sb="25" eb="27">
      <t>キサイ</t>
    </rPh>
    <rPh sb="28" eb="30">
      <t>セツメイ</t>
    </rPh>
    <phoneticPr fontId="11"/>
  </si>
  <si>
    <t>標準液または参照物質について、次の3つのケースに分類して記入する。</t>
    <rPh sb="6" eb="8">
      <t>サンショウ</t>
    </rPh>
    <rPh sb="8" eb="10">
      <t>ブッシツ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</si>
</sst>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37" x14ac:knownFonts="1">
    <font>
      <sz val="11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Symbol"/>
      <family val="1"/>
      <charset val="2"/>
    </font>
    <font>
      <u/>
      <sz val="11"/>
      <color theme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52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12" xfId="0" applyBorder="1"/>
    <xf numFmtId="0" fontId="0" fillId="0" borderId="13" xfId="0" applyFont="1" applyBorder="1" applyAlignment="1">
      <alignment vertical="center"/>
    </xf>
    <xf numFmtId="0" fontId="0" fillId="0" borderId="0" xfId="0" applyProtection="1"/>
    <xf numFmtId="49" fontId="0" fillId="0" borderId="14" xfId="0" applyNumberFormat="1" applyBorder="1" applyProtection="1"/>
    <xf numFmtId="49" fontId="0" fillId="0" borderId="0" xfId="0" applyNumberForma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right" vertical="center" shrinkToFit="1"/>
    </xf>
    <xf numFmtId="49" fontId="0" fillId="0" borderId="0" xfId="0" applyNumberFormat="1" applyBorder="1" applyAlignment="1" applyProtection="1">
      <alignment horizontal="center" vertical="center" wrapText="1" shrinkToFit="1"/>
    </xf>
    <xf numFmtId="0" fontId="0" fillId="0" borderId="0" xfId="0" applyFill="1" applyBorder="1" applyProtection="1"/>
    <xf numFmtId="0" fontId="0" fillId="0" borderId="0" xfId="0" applyNumberForma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14" xfId="0" applyBorder="1"/>
    <xf numFmtId="56" fontId="0" fillId="0" borderId="0" xfId="0" applyNumberFormat="1" applyFont="1"/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quotePrefix="1" applyFont="1" applyProtection="1"/>
    <xf numFmtId="0" fontId="0" fillId="0" borderId="21" xfId="0" applyBorder="1" applyAlignment="1" applyProtection="1">
      <alignment horizontal="center" vertical="center"/>
    </xf>
    <xf numFmtId="49" fontId="0" fillId="0" borderId="18" xfId="0" applyNumberFormat="1" applyFont="1" applyBorder="1" applyAlignment="1" applyProtection="1">
      <alignment horizontal="center" vertical="center" shrinkToFit="1"/>
    </xf>
    <xf numFmtId="0" fontId="0" fillId="26" borderId="2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0" xfId="0" applyFont="1" applyBorder="1" applyAlignment="1" applyProtection="1">
      <alignment vertical="center"/>
    </xf>
    <xf numFmtId="49" fontId="0" fillId="0" borderId="16" xfId="0" applyNumberFormat="1" applyBorder="1" applyAlignment="1"/>
    <xf numFmtId="0" fontId="0" fillId="0" borderId="11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Protection="1"/>
    <xf numFmtId="0" fontId="5" fillId="0" borderId="16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49" fontId="0" fillId="28" borderId="16" xfId="0" applyNumberFormat="1" applyFill="1" applyBorder="1" applyAlignment="1" applyProtection="1">
      <alignment horizontal="right" vertical="center" wrapText="1"/>
    </xf>
    <xf numFmtId="49" fontId="0" fillId="29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21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1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21" xfId="0" applyBorder="1" applyAlignment="1" applyProtection="1">
      <alignment vertical="center"/>
    </xf>
    <xf numFmtId="49" fontId="0" fillId="0" borderId="17" xfId="0" applyNumberFormat="1" applyBorder="1" applyAlignment="1" applyProtection="1">
      <alignment vertical="center"/>
    </xf>
    <xf numFmtId="0" fontId="0" fillId="0" borderId="12" xfId="0" applyFont="1" applyBorder="1" applyAlignment="1" applyProtection="1">
      <alignment horizontal="right" vertical="center" shrinkToFit="1"/>
    </xf>
    <xf numFmtId="0" fontId="0" fillId="0" borderId="12" xfId="0" applyBorder="1" applyAlignment="1" applyProtection="1">
      <alignment vertical="center" shrinkToFit="1"/>
    </xf>
    <xf numFmtId="49" fontId="0" fillId="30" borderId="0" xfId="0" applyNumberFormat="1" applyFill="1" applyProtection="1"/>
    <xf numFmtId="0" fontId="0" fillId="30" borderId="0" xfId="0" applyFill="1" applyProtection="1"/>
    <xf numFmtId="0" fontId="0" fillId="31" borderId="0" xfId="0" applyFill="1" applyProtection="1"/>
    <xf numFmtId="0" fontId="0" fillId="31" borderId="0" xfId="0" applyNumberFormat="1" applyFill="1" applyBorder="1" applyProtection="1"/>
    <xf numFmtId="0" fontId="0" fillId="0" borderId="21" xfId="0" applyBorder="1" applyAlignment="1" applyProtection="1"/>
    <xf numFmtId="0" fontId="0" fillId="0" borderId="44" xfId="0" applyBorder="1" applyAlignment="1" applyProtection="1">
      <alignment horizontal="center" vertical="center"/>
    </xf>
    <xf numFmtId="49" fontId="0" fillId="28" borderId="45" xfId="0" applyNumberFormat="1" applyFill="1" applyBorder="1" applyAlignment="1" applyProtection="1">
      <alignment horizontal="right" vertical="center" wrapText="1"/>
    </xf>
    <xf numFmtId="0" fontId="5" fillId="0" borderId="45" xfId="0" applyNumberFormat="1" applyFont="1" applyBorder="1" applyAlignment="1" applyProtection="1">
      <alignment horizontal="right" vertical="center" shrinkToFit="1"/>
    </xf>
    <xf numFmtId="0" fontId="0" fillId="0" borderId="43" xfId="0" applyBorder="1" applyProtection="1"/>
    <xf numFmtId="0" fontId="5" fillId="0" borderId="20" xfId="0" applyNumberFormat="1" applyFont="1" applyBorder="1" applyAlignment="1" applyProtection="1">
      <alignment horizontal="right" vertical="center"/>
      <protection locked="0"/>
    </xf>
    <xf numFmtId="14" fontId="0" fillId="30" borderId="0" xfId="0" applyNumberFormat="1" applyFill="1" applyProtection="1"/>
    <xf numFmtId="0" fontId="0" fillId="30" borderId="0" xfId="0" applyNumberFormat="1" applyFill="1" applyProtection="1"/>
    <xf numFmtId="0" fontId="0" fillId="0" borderId="0" xfId="0"/>
    <xf numFmtId="49" fontId="0" fillId="0" borderId="21" xfId="0" applyNumberFormat="1" applyBorder="1" applyAlignment="1" applyProtection="1">
      <protection locked="0"/>
    </xf>
    <xf numFmtId="49" fontId="0" fillId="0" borderId="21" xfId="0" applyNumberFormat="1" applyBorder="1" applyAlignment="1"/>
    <xf numFmtId="0" fontId="0" fillId="0" borderId="0" xfId="0" applyBorder="1" applyAlignment="1"/>
    <xf numFmtId="0" fontId="0" fillId="32" borderId="0" xfId="0" applyFill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56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60" xfId="0" applyNumberFormat="1" applyBorder="1" applyAlignment="1" applyProtection="1"/>
    <xf numFmtId="0" fontId="13" fillId="0" borderId="60" xfId="0" quotePrefix="1" applyFont="1" applyBorder="1" applyProtection="1"/>
    <xf numFmtId="0" fontId="0" fillId="0" borderId="61" xfId="0" applyBorder="1" applyProtection="1"/>
    <xf numFmtId="0" fontId="0" fillId="0" borderId="62" xfId="0" applyBorder="1" applyAlignment="1" applyProtection="1">
      <alignment horizontal="center" vertical="center"/>
    </xf>
    <xf numFmtId="14" fontId="0" fillId="0" borderId="62" xfId="0" applyNumberFormat="1" applyBorder="1" applyAlignment="1" applyProtection="1">
      <alignment horizontal="center" vertical="center" wrapText="1"/>
    </xf>
    <xf numFmtId="49" fontId="0" fillId="0" borderId="62" xfId="0" applyNumberFormat="1" applyBorder="1" applyAlignment="1" applyProtection="1">
      <alignment horizontal="center" vertical="center" wrapText="1"/>
    </xf>
    <xf numFmtId="0" fontId="0" fillId="0" borderId="62" xfId="0" applyBorder="1" applyProtection="1"/>
    <xf numFmtId="0" fontId="5" fillId="0" borderId="62" xfId="0" applyNumberFormat="1" applyFont="1" applyBorder="1" applyAlignment="1" applyProtection="1">
      <alignment horizontal="right" vertical="center" shrinkToFit="1"/>
    </xf>
    <xf numFmtId="49" fontId="0" fillId="0" borderId="62" xfId="0" applyNumberFormat="1" applyBorder="1" applyAlignment="1" applyProtection="1">
      <alignment horizontal="center" vertical="center" wrapText="1" shrinkToFit="1"/>
    </xf>
    <xf numFmtId="0" fontId="13" fillId="0" borderId="63" xfId="0" quotePrefix="1" applyFont="1" applyBorder="1" applyProtection="1"/>
    <xf numFmtId="49" fontId="0" fillId="0" borderId="12" xfId="0" applyNumberFormat="1" applyBorder="1" applyAlignment="1" applyProtection="1">
      <protection locked="0"/>
    </xf>
    <xf numFmtId="0" fontId="0" fillId="0" borderId="16" xfId="0" applyBorder="1"/>
    <xf numFmtId="49" fontId="0" fillId="0" borderId="12" xfId="0" applyNumberFormat="1" applyBorder="1" applyAlignment="1"/>
    <xf numFmtId="0" fontId="0" fillId="0" borderId="67" xfId="0" applyBorder="1" applyAlignment="1">
      <alignment horizontal="left" vertical="center"/>
    </xf>
    <xf numFmtId="0" fontId="0" fillId="0" borderId="51" xfId="0" applyBorder="1" applyAlignment="1">
      <alignment horizontal="left" vertical="center" shrinkToFit="1"/>
    </xf>
    <xf numFmtId="0" fontId="0" fillId="32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0" xfId="0" applyFont="1" applyAlignment="1" applyProtection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24" borderId="92" xfId="0" applyFont="1" applyFill="1" applyBorder="1" applyAlignment="1">
      <alignment horizontal="left" vertical="center"/>
    </xf>
    <xf numFmtId="0" fontId="9" fillId="24" borderId="93" xfId="0" applyFont="1" applyFill="1" applyBorder="1" applyAlignment="1">
      <alignment horizontal="left" vertical="center"/>
    </xf>
    <xf numFmtId="0" fontId="0" fillId="24" borderId="96" xfId="0" applyFont="1" applyFill="1" applyBorder="1" applyAlignment="1">
      <alignment horizontal="left" vertical="center"/>
    </xf>
    <xf numFmtId="0" fontId="9" fillId="24" borderId="97" xfId="0" applyFont="1" applyFill="1" applyBorder="1" applyAlignment="1">
      <alignment horizontal="left" vertical="center"/>
    </xf>
    <xf numFmtId="0" fontId="0" fillId="25" borderId="92" xfId="0" applyFont="1" applyFill="1" applyBorder="1" applyAlignment="1">
      <alignment horizontal="left" vertical="center"/>
    </xf>
    <xf numFmtId="0" fontId="9" fillId="25" borderId="93" xfId="0" applyFont="1" applyFill="1" applyBorder="1" applyAlignment="1">
      <alignment horizontal="left" vertical="center"/>
    </xf>
    <xf numFmtId="0" fontId="0" fillId="25" borderId="96" xfId="0" applyFont="1" applyFill="1" applyBorder="1" applyAlignment="1">
      <alignment horizontal="left" vertical="center"/>
    </xf>
    <xf numFmtId="0" fontId="9" fillId="25" borderId="97" xfId="0" applyFont="1" applyFill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/>
    <xf numFmtId="0" fontId="30" fillId="0" borderId="0" xfId="0" applyFont="1" applyBorder="1" applyAlignment="1">
      <alignment vertical="center" wrapText="1"/>
    </xf>
    <xf numFmtId="0" fontId="0" fillId="0" borderId="37" xfId="0" applyBorder="1"/>
    <xf numFmtId="0" fontId="0" fillId="0" borderId="30" xfId="0" applyFill="1" applyBorder="1"/>
    <xf numFmtId="0" fontId="0" fillId="26" borderId="90" xfId="0" applyFont="1" applyFill="1" applyBorder="1" applyAlignment="1">
      <alignment horizontal="center" vertical="center"/>
    </xf>
    <xf numFmtId="0" fontId="0" fillId="26" borderId="93" xfId="0" applyFont="1" applyFill="1" applyBorder="1" applyAlignment="1">
      <alignment vertical="center"/>
    </xf>
    <xf numFmtId="0" fontId="0" fillId="26" borderId="92" xfId="0" applyFont="1" applyFill="1" applyBorder="1" applyAlignment="1">
      <alignment vertical="center"/>
    </xf>
    <xf numFmtId="0" fontId="9" fillId="26" borderId="93" xfId="0" applyFont="1" applyFill="1" applyBorder="1" applyAlignment="1">
      <alignment vertical="center"/>
    </xf>
    <xf numFmtId="0" fontId="0" fillId="26" borderId="96" xfId="0" applyFont="1" applyFill="1" applyBorder="1" applyAlignment="1">
      <alignment vertical="center"/>
    </xf>
    <xf numFmtId="0" fontId="9" fillId="26" borderId="97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33" fillId="0" borderId="0" xfId="42" applyAlignment="1" applyProtection="1"/>
    <xf numFmtId="0" fontId="0" fillId="0" borderId="0" xfId="0" applyAlignment="1"/>
    <xf numFmtId="49" fontId="0" fillId="28" borderId="12" xfId="0" applyNumberForma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6" borderId="93" xfId="0" applyFill="1" applyBorder="1" applyAlignment="1">
      <alignment vertical="center"/>
    </xf>
    <xf numFmtId="0" fontId="0" fillId="0" borderId="77" xfId="0" applyBorder="1" applyAlignment="1" applyProtection="1">
      <alignment horizontal="center" vertical="center"/>
    </xf>
    <xf numFmtId="49" fontId="0" fillId="28" borderId="78" xfId="0" applyNumberFormat="1" applyFill="1" applyBorder="1" applyAlignment="1" applyProtection="1">
      <alignment horizontal="right" vertical="center" wrapText="1"/>
    </xf>
    <xf numFmtId="0" fontId="5" fillId="0" borderId="78" xfId="0" applyNumberFormat="1" applyFont="1" applyBorder="1" applyAlignment="1" applyProtection="1">
      <alignment horizontal="right" vertical="center" shrinkToFit="1"/>
    </xf>
    <xf numFmtId="0" fontId="5" fillId="0" borderId="26" xfId="0" applyNumberFormat="1" applyFont="1" applyBorder="1" applyAlignment="1" applyProtection="1">
      <alignment horizontal="right" vertical="center" shrinkToFit="1"/>
    </xf>
    <xf numFmtId="0" fontId="0" fillId="0" borderId="32" xfId="0" applyBorder="1" applyAlignment="1" applyProtection="1">
      <alignment horizontal="center" vertical="center"/>
    </xf>
    <xf numFmtId="49" fontId="0" fillId="0" borderId="85" xfId="0" applyNumberFormat="1" applyFill="1" applyBorder="1" applyAlignment="1" applyProtection="1">
      <alignment horizontal="right" vertical="center" wrapText="1"/>
    </xf>
    <xf numFmtId="0" fontId="5" fillId="0" borderId="85" xfId="0" applyNumberFormat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10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49" fontId="0" fillId="0" borderId="21" xfId="0" applyNumberFormat="1" applyBorder="1" applyAlignment="1" applyProtection="1"/>
    <xf numFmtId="0" fontId="0" fillId="0" borderId="11" xfId="0" applyFont="1" applyBorder="1" applyProtection="1"/>
    <xf numFmtId="0" fontId="0" fillId="0" borderId="11" xfId="0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49" fontId="0" fillId="0" borderId="16" xfId="0" applyNumberFormat="1" applyBorder="1" applyAlignment="1" applyProtection="1">
      <protection locked="0"/>
    </xf>
    <xf numFmtId="0" fontId="0" fillId="0" borderId="16" xfId="0" applyBorder="1" applyProtection="1">
      <protection locked="0"/>
    </xf>
    <xf numFmtId="49" fontId="0" fillId="0" borderId="26" xfId="0" applyNumberFormat="1" applyFont="1" applyBorder="1" applyAlignment="1" applyProtection="1">
      <alignment vertical="center" wrapText="1" shrinkToFit="1"/>
    </xf>
    <xf numFmtId="49" fontId="0" fillId="0" borderId="27" xfId="0" applyNumberFormat="1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83" xfId="0" applyFont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8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24" borderId="93" xfId="0" applyFill="1" applyBorder="1" applyAlignment="1" applyProtection="1">
      <alignment horizontal="left" vertical="center"/>
      <protection locked="0"/>
    </xf>
    <xf numFmtId="0" fontId="0" fillId="24" borderId="97" xfId="0" applyFill="1" applyBorder="1" applyAlignment="1" applyProtection="1">
      <alignment horizontal="left" vertical="center"/>
      <protection locked="0"/>
    </xf>
    <xf numFmtId="0" fontId="0" fillId="25" borderId="93" xfId="0" applyFill="1" applyBorder="1" applyAlignment="1" applyProtection="1">
      <alignment horizontal="left" vertical="center"/>
      <protection locked="0"/>
    </xf>
    <xf numFmtId="0" fontId="0" fillId="25" borderId="97" xfId="0" applyFill="1" applyBorder="1" applyAlignment="1" applyProtection="1">
      <alignment horizontal="left" vertical="center"/>
      <protection locked="0"/>
    </xf>
    <xf numFmtId="0" fontId="0" fillId="26" borderId="93" xfId="0" applyFill="1" applyBorder="1" applyAlignment="1" applyProtection="1">
      <alignment vertical="center"/>
      <protection locked="0"/>
    </xf>
    <xf numFmtId="0" fontId="7" fillId="26" borderId="93" xfId="0" applyFont="1" applyFill="1" applyBorder="1" applyAlignment="1" applyProtection="1">
      <alignment vertical="center"/>
      <protection locked="0"/>
    </xf>
    <xf numFmtId="0" fontId="0" fillId="26" borderId="97" xfId="0" applyFill="1" applyBorder="1" applyAlignment="1" applyProtection="1">
      <alignment vertical="center"/>
      <protection locked="0"/>
    </xf>
    <xf numFmtId="0" fontId="7" fillId="26" borderId="9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17" fillId="32" borderId="50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17" fillId="32" borderId="54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14" fontId="0" fillId="0" borderId="26" xfId="0" applyNumberFormat="1" applyBorder="1" applyAlignment="1" applyProtection="1">
      <alignment horizontal="right" vertical="center" wrapText="1"/>
    </xf>
    <xf numFmtId="14" fontId="0" fillId="0" borderId="102" xfId="0" applyNumberFormat="1" applyBorder="1" applyAlignment="1" applyProtection="1">
      <alignment horizontal="right" vertical="center" wrapText="1"/>
      <protection locked="0"/>
    </xf>
    <xf numFmtId="14" fontId="0" fillId="0" borderId="103" xfId="0" applyNumberFormat="1" applyBorder="1" applyAlignment="1" applyProtection="1">
      <alignment horizontal="right" vertical="center" wrapText="1"/>
      <protection locked="0"/>
    </xf>
    <xf numFmtId="14" fontId="0" fillId="0" borderId="104" xfId="0" applyNumberFormat="1" applyBorder="1" applyAlignment="1" applyProtection="1">
      <alignment horizontal="right" vertical="center" wrapText="1"/>
      <protection locked="0"/>
    </xf>
    <xf numFmtId="0" fontId="0" fillId="0" borderId="0" xfId="0" applyNumberFormat="1" applyBorder="1" applyAlignment="1" applyProtection="1">
      <alignment vertical="center"/>
    </xf>
    <xf numFmtId="0" fontId="0" fillId="0" borderId="105" xfId="0" applyNumberFormat="1" applyBorder="1" applyAlignment="1" applyProtection="1">
      <alignment vertical="center" wrapText="1"/>
      <protection locked="0"/>
    </xf>
    <xf numFmtId="0" fontId="5" fillId="0" borderId="106" xfId="0" applyNumberFormat="1" applyFont="1" applyBorder="1" applyAlignment="1" applyProtection="1">
      <alignment horizontal="right" vertical="center"/>
      <protection locked="0"/>
    </xf>
    <xf numFmtId="0" fontId="0" fillId="0" borderId="92" xfId="0" applyNumberFormat="1" applyBorder="1" applyAlignment="1" applyProtection="1">
      <alignment vertical="center"/>
      <protection locked="0"/>
    </xf>
    <xf numFmtId="0" fontId="5" fillId="0" borderId="93" xfId="0" applyNumberFormat="1" applyFont="1" applyBorder="1" applyAlignment="1" applyProtection="1">
      <alignment horizontal="right" vertical="center" shrinkToFit="1"/>
      <protection locked="0"/>
    </xf>
    <xf numFmtId="0" fontId="5" fillId="0" borderId="94" xfId="0" applyNumberFormat="1" applyFont="1" applyBorder="1" applyAlignment="1" applyProtection="1">
      <alignment horizontal="right" vertical="center" shrinkToFit="1"/>
      <protection locked="0"/>
    </xf>
    <xf numFmtId="0" fontId="0" fillId="0" borderId="96" xfId="0" applyNumberFormat="1" applyBorder="1" applyAlignment="1" applyProtection="1">
      <alignment vertical="center"/>
      <protection locked="0"/>
    </xf>
    <xf numFmtId="0" fontId="5" fillId="0" borderId="97" xfId="0" applyNumberFormat="1" applyFont="1" applyBorder="1" applyAlignment="1" applyProtection="1">
      <alignment horizontal="right" vertical="center" shrinkToFit="1"/>
      <protection locked="0"/>
    </xf>
    <xf numFmtId="0" fontId="5" fillId="0" borderId="98" xfId="0" applyNumberFormat="1" applyFont="1" applyBorder="1" applyAlignment="1" applyProtection="1">
      <alignment horizontal="right" vertical="center" shrinkToFit="1"/>
      <protection locked="0"/>
    </xf>
    <xf numFmtId="49" fontId="0" fillId="0" borderId="105" xfId="0" applyNumberFormat="1" applyFont="1" applyBorder="1" applyAlignment="1" applyProtection="1">
      <alignment vertical="center" wrapText="1" shrinkToFit="1"/>
      <protection locked="0"/>
    </xf>
    <xf numFmtId="49" fontId="0" fillId="0" borderId="106" xfId="0" applyNumberFormat="1" applyFont="1" applyBorder="1" applyAlignment="1" applyProtection="1">
      <alignment vertical="center" wrapText="1"/>
      <protection locked="0"/>
    </xf>
    <xf numFmtId="49" fontId="0" fillId="0" borderId="96" xfId="0" applyNumberFormat="1" applyFont="1" applyBorder="1" applyAlignment="1" applyProtection="1">
      <alignment vertical="center" wrapText="1" shrinkToFit="1"/>
      <protection locked="0"/>
    </xf>
    <xf numFmtId="49" fontId="0" fillId="0" borderId="98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47" xfId="0" applyFont="1" applyBorder="1" applyAlignment="1" applyProtection="1">
      <alignment vertical="center"/>
      <protection locked="0"/>
    </xf>
    <xf numFmtId="0" fontId="0" fillId="32" borderId="47" xfId="0" applyFill="1" applyBorder="1" applyAlignment="1">
      <alignment vertical="center"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1" xfId="0" applyFont="1" applyBorder="1" applyAlignment="1" applyProtection="1">
      <alignment vertical="center"/>
      <protection locked="0"/>
    </xf>
    <xf numFmtId="0" fontId="0" fillId="32" borderId="111" xfId="0" applyFill="1" applyBorder="1" applyAlignment="1">
      <alignment vertical="center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112" xfId="0" applyBorder="1" applyAlignment="1">
      <alignment horizontal="left" vertical="center"/>
    </xf>
    <xf numFmtId="0" fontId="0" fillId="0" borderId="54" xfId="0" applyFont="1" applyBorder="1" applyAlignment="1" applyProtection="1">
      <alignment vertical="center"/>
      <protection locked="0"/>
    </xf>
    <xf numFmtId="0" fontId="0" fillId="32" borderId="54" xfId="0" applyFont="1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7" fillId="32" borderId="38" xfId="0" applyFont="1" applyFill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8" xfId="0" applyFont="1" applyBorder="1" applyAlignment="1" applyProtection="1">
      <alignment vertical="center"/>
      <protection locked="0"/>
    </xf>
    <xf numFmtId="0" fontId="0" fillId="32" borderId="38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2" borderId="0" xfId="0" applyFont="1" applyFill="1" applyBorder="1" applyAlignment="1">
      <alignment vertical="center"/>
    </xf>
    <xf numFmtId="14" fontId="0" fillId="0" borderId="113" xfId="0" applyNumberFormat="1" applyBorder="1" applyAlignment="1" applyProtection="1">
      <alignment horizontal="right" vertical="center" wrapText="1"/>
      <protection locked="0"/>
    </xf>
    <xf numFmtId="0" fontId="0" fillId="0" borderId="89" xfId="0" applyNumberFormat="1" applyBorder="1" applyAlignment="1" applyProtection="1">
      <alignment vertical="center" wrapText="1"/>
      <protection locked="0"/>
    </xf>
    <xf numFmtId="0" fontId="5" fillId="0" borderId="90" xfId="0" applyNumberFormat="1" applyFont="1" applyBorder="1" applyAlignment="1" applyProtection="1">
      <alignment horizontal="right" vertical="center"/>
      <protection locked="0"/>
    </xf>
    <xf numFmtId="0" fontId="5" fillId="0" borderId="91" xfId="0" applyNumberFormat="1" applyFont="1" applyBorder="1" applyAlignment="1" applyProtection="1">
      <alignment horizontal="right" vertical="center"/>
      <protection locked="0"/>
    </xf>
    <xf numFmtId="49" fontId="0" fillId="0" borderId="89" xfId="0" applyNumberFormat="1" applyFont="1" applyBorder="1" applyAlignment="1" applyProtection="1">
      <alignment vertical="center" wrapText="1" shrinkToFit="1"/>
      <protection locked="0"/>
    </xf>
    <xf numFmtId="49" fontId="0" fillId="0" borderId="91" xfId="0" applyNumberFormat="1" applyFont="1" applyBorder="1" applyAlignment="1" applyProtection="1">
      <alignment vertical="center" wrapText="1"/>
      <protection locked="0"/>
    </xf>
    <xf numFmtId="0" fontId="0" fillId="27" borderId="114" xfId="0" applyNumberFormat="1" applyFill="1" applyBorder="1" applyAlignment="1" applyProtection="1">
      <alignment shrinkToFit="1"/>
    </xf>
    <xf numFmtId="14" fontId="0" fillId="27" borderId="115" xfId="0" applyNumberFormat="1" applyFill="1" applyBorder="1" applyAlignment="1" applyProtection="1">
      <alignment shrinkToFit="1"/>
    </xf>
    <xf numFmtId="0" fontId="0" fillId="27" borderId="115" xfId="0" applyNumberFormat="1" applyFill="1" applyBorder="1" applyAlignment="1" applyProtection="1">
      <alignment shrinkToFit="1"/>
    </xf>
    <xf numFmtId="0" fontId="0" fillId="27" borderId="115" xfId="0" applyNumberFormat="1" applyFill="1" applyBorder="1" applyAlignment="1" applyProtection="1">
      <alignment horizontal="right" shrinkToFit="1"/>
    </xf>
    <xf numFmtId="0" fontId="0" fillId="27" borderId="116" xfId="0" applyNumberFormat="1" applyFill="1" applyBorder="1" applyAlignment="1" applyProtection="1">
      <alignment shrinkToFit="1"/>
    </xf>
    <xf numFmtId="14" fontId="0" fillId="27" borderId="117" xfId="0" applyNumberFormat="1" applyFill="1" applyBorder="1" applyProtection="1"/>
    <xf numFmtId="14" fontId="0" fillId="27" borderId="118" xfId="0" applyNumberFormat="1" applyFill="1" applyBorder="1" applyProtection="1"/>
    <xf numFmtId="14" fontId="0" fillId="27" borderId="119" xfId="0" applyNumberFormat="1" applyFill="1" applyBorder="1" applyProtection="1"/>
    <xf numFmtId="0" fontId="0" fillId="27" borderId="117" xfId="0" applyNumberFormat="1" applyFill="1" applyBorder="1" applyProtection="1"/>
    <xf numFmtId="0" fontId="0" fillId="27" borderId="118" xfId="0" applyNumberFormat="1" applyFill="1" applyBorder="1" applyProtection="1"/>
    <xf numFmtId="0" fontId="0" fillId="27" borderId="118" xfId="0" applyNumberFormat="1" applyFill="1" applyBorder="1" applyAlignment="1" applyProtection="1">
      <alignment horizontal="right"/>
    </xf>
    <xf numFmtId="0" fontId="0" fillId="27" borderId="118" xfId="0" applyNumberFormat="1" applyFill="1" applyBorder="1" applyAlignment="1" applyProtection="1">
      <alignment horizontal="left"/>
    </xf>
    <xf numFmtId="0" fontId="0" fillId="27" borderId="120" xfId="0" applyNumberFormat="1" applyFill="1" applyBorder="1" applyProtection="1"/>
    <xf numFmtId="0" fontId="0" fillId="27" borderId="121" xfId="0" applyNumberFormat="1" applyFill="1" applyBorder="1" applyProtection="1"/>
    <xf numFmtId="14" fontId="0" fillId="27" borderId="122" xfId="0" applyNumberFormat="1" applyFill="1" applyBorder="1" applyProtection="1"/>
    <xf numFmtId="0" fontId="0" fillId="27" borderId="122" xfId="0" applyNumberFormat="1" applyFill="1" applyBorder="1" applyProtection="1"/>
    <xf numFmtId="0" fontId="0" fillId="27" borderId="122" xfId="0" applyNumberFormat="1" applyFill="1" applyBorder="1" applyAlignment="1" applyProtection="1">
      <alignment horizontal="right"/>
    </xf>
    <xf numFmtId="0" fontId="0" fillId="27" borderId="123" xfId="0" applyNumberFormat="1" applyFill="1" applyBorder="1" applyProtection="1"/>
    <xf numFmtId="177" fontId="0" fillId="27" borderId="118" xfId="0" applyNumberFormat="1" applyFill="1" applyBorder="1" applyProtection="1"/>
    <xf numFmtId="49" fontId="4" fillId="0" borderId="16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/>
    </xf>
    <xf numFmtId="14" fontId="0" fillId="0" borderId="64" xfId="0" applyNumberFormat="1" applyBorder="1" applyAlignment="1" applyProtection="1">
      <alignment horizontal="left" vertical="center"/>
      <protection locked="0"/>
    </xf>
    <xf numFmtId="14" fontId="0" fillId="0" borderId="65" xfId="0" applyNumberFormat="1" applyBorder="1" applyAlignment="1" applyProtection="1">
      <alignment horizontal="left" vertical="center"/>
      <protection locked="0"/>
    </xf>
    <xf numFmtId="14" fontId="0" fillId="0" borderId="66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/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41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42" xfId="0" applyNumberFormat="1" applyFont="1" applyBorder="1" applyAlignment="1" applyProtection="1">
      <alignment horizontal="left" vertical="center"/>
      <protection locked="0"/>
    </xf>
    <xf numFmtId="49" fontId="4" fillId="0" borderId="87" xfId="0" applyNumberFormat="1" applyFont="1" applyBorder="1" applyAlignment="1" applyProtection="1">
      <alignment horizontal="left" vertical="center"/>
      <protection locked="0"/>
    </xf>
    <xf numFmtId="49" fontId="4" fillId="0" borderId="99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3" fillId="0" borderId="40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176" fontId="0" fillId="0" borderId="39" xfId="0" applyNumberFormat="1" applyBorder="1" applyAlignment="1" applyProtection="1">
      <alignment horizontal="left" vertical="center"/>
      <protection locked="0"/>
    </xf>
    <xf numFmtId="176" fontId="0" fillId="0" borderId="39" xfId="0" applyNumberFormat="1" applyFont="1" applyBorder="1" applyAlignment="1" applyProtection="1">
      <alignment horizontal="left" vertical="center"/>
      <protection locked="0"/>
    </xf>
    <xf numFmtId="176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/>
    <xf numFmtId="49" fontId="0" fillId="0" borderId="41" xfId="0" applyNumberFormat="1" applyFill="1" applyBorder="1" applyAlignment="1" applyProtection="1">
      <alignment vertical="center" wrapText="1"/>
    </xf>
    <xf numFmtId="49" fontId="0" fillId="0" borderId="41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 wrapText="1"/>
    </xf>
    <xf numFmtId="49" fontId="4" fillId="0" borderId="21" xfId="0" applyNumberFormat="1" applyFont="1" applyBorder="1" applyAlignment="1" applyProtection="1">
      <alignment horizontal="left" vertical="center"/>
    </xf>
    <xf numFmtId="49" fontId="0" fillId="0" borderId="16" xfId="0" applyNumberFormat="1" applyBorder="1" applyProtection="1"/>
    <xf numFmtId="49" fontId="0" fillId="0" borderId="42" xfId="0" applyNumberFormat="1" applyBorder="1" applyProtection="1"/>
    <xf numFmtId="49" fontId="0" fillId="0" borderId="88" xfId="0" applyNumberFormat="1" applyBorder="1" applyAlignment="1" applyProtection="1">
      <alignment horizontal="left" vertical="center"/>
      <protection locked="0"/>
    </xf>
    <xf numFmtId="0" fontId="0" fillId="0" borderId="87" xfId="0" applyBorder="1" applyAlignment="1"/>
    <xf numFmtId="0" fontId="0" fillId="0" borderId="99" xfId="0" applyBorder="1" applyAlignment="1"/>
    <xf numFmtId="0" fontId="0" fillId="0" borderId="12" xfId="0" applyFont="1" applyBorder="1" applyAlignment="1" applyProtection="1">
      <alignment horizontal="left" vertical="center"/>
    </xf>
    <xf numFmtId="49" fontId="0" fillId="28" borderId="12" xfId="0" applyNumberForma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/>
    <xf numFmtId="0" fontId="0" fillId="0" borderId="12" xfId="0" applyFont="1" applyBorder="1" applyAlignment="1" applyProtection="1">
      <alignment horizontal="center" vertical="center" shrinkToFit="1"/>
    </xf>
    <xf numFmtId="0" fontId="0" fillId="0" borderId="43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8" xfId="0" applyFont="1" applyBorder="1" applyAlignment="1" applyProtection="1">
      <alignment horizontal="center" vertical="center" wrapText="1" shrinkToFi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0" fillId="0" borderId="0" xfId="0" applyFont="1" applyAlignment="1" applyProtection="1"/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49" fontId="0" fillId="28" borderId="12" xfId="0" applyNumberForma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0" fillId="0" borderId="0" xfId="0" applyFont="1" applyBorder="1" applyAlignment="1" applyProtection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180"/>
    </xf>
    <xf numFmtId="0" fontId="0" fillId="0" borderId="0" xfId="0" applyAlignment="1"/>
    <xf numFmtId="0" fontId="0" fillId="0" borderId="7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6" xfId="0" applyFont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80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4" borderId="93" xfId="0" applyFill="1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horizontal="left" vertical="center"/>
      <protection locked="0"/>
    </xf>
    <xf numFmtId="0" fontId="0" fillId="24" borderId="97" xfId="0" applyFill="1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left" vertical="center"/>
      <protection locked="0"/>
    </xf>
    <xf numFmtId="0" fontId="0" fillId="26" borderId="93" xfId="0" applyFill="1" applyBorder="1" applyAlignment="1" applyProtection="1">
      <alignment vertical="center"/>
      <protection locked="0"/>
    </xf>
    <xf numFmtId="0" fontId="0" fillId="0" borderId="93" xfId="0" applyBorder="1" applyAlignment="1" applyProtection="1">
      <protection locked="0"/>
    </xf>
    <xf numFmtId="0" fontId="0" fillId="0" borderId="94" xfId="0" applyBorder="1" applyAlignment="1" applyProtection="1">
      <protection locked="0"/>
    </xf>
    <xf numFmtId="0" fontId="0" fillId="26" borderId="97" xfId="0" applyFill="1" applyBorder="1" applyAlignment="1" applyProtection="1">
      <alignment vertical="center"/>
      <protection locked="0"/>
    </xf>
    <xf numFmtId="0" fontId="0" fillId="0" borderId="97" xfId="0" applyBorder="1" applyAlignment="1" applyProtection="1">
      <protection locked="0"/>
    </xf>
    <xf numFmtId="0" fontId="0" fillId="0" borderId="98" xfId="0" applyBorder="1" applyAlignment="1" applyProtection="1">
      <protection locked="0"/>
    </xf>
    <xf numFmtId="0" fontId="0" fillId="24" borderId="88" xfId="0" applyFill="1" applyBorder="1" applyAlignment="1" applyProtection="1">
      <alignment horizontal="left" vertical="center"/>
      <protection locked="0"/>
    </xf>
    <xf numFmtId="0" fontId="0" fillId="24" borderId="87" xfId="0" applyFill="1" applyBorder="1" applyAlignment="1" applyProtection="1">
      <alignment horizontal="left" vertical="center"/>
      <protection locked="0"/>
    </xf>
    <xf numFmtId="0" fontId="0" fillId="24" borderId="95" xfId="0" applyFill="1" applyBorder="1" applyAlignment="1" applyProtection="1">
      <alignment horizontal="left" vertical="center"/>
      <protection locked="0"/>
    </xf>
    <xf numFmtId="0" fontId="0" fillId="26" borderId="16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89" xfId="0" applyFont="1" applyFill="1" applyBorder="1" applyAlignment="1">
      <alignment horizontal="center" vertical="center" wrapText="1"/>
    </xf>
    <xf numFmtId="0" fontId="0" fillId="25" borderId="92" xfId="0" applyFont="1" applyFill="1" applyBorder="1" applyAlignment="1">
      <alignment horizontal="center" vertical="center" wrapText="1"/>
    </xf>
    <xf numFmtId="0" fontId="0" fillId="26" borderId="89" xfId="0" applyFont="1" applyFill="1" applyBorder="1" applyAlignment="1">
      <alignment horizontal="center" vertical="center" wrapText="1"/>
    </xf>
    <xf numFmtId="0" fontId="0" fillId="26" borderId="92" xfId="0" applyFont="1" applyFill="1" applyBorder="1" applyAlignment="1">
      <alignment horizontal="center" vertical="center" wrapText="1"/>
    </xf>
    <xf numFmtId="0" fontId="0" fillId="26" borderId="90" xfId="0" applyFont="1" applyFill="1" applyBorder="1" applyAlignment="1">
      <alignment horizontal="center" vertical="center" wrapText="1"/>
    </xf>
    <xf numFmtId="0" fontId="0" fillId="26" borderId="93" xfId="0" applyFont="1" applyFill="1" applyBorder="1" applyAlignment="1">
      <alignment horizontal="center" vertical="center" wrapText="1"/>
    </xf>
    <xf numFmtId="0" fontId="0" fillId="26" borderId="90" xfId="0" applyFont="1" applyFill="1" applyBorder="1" applyAlignment="1">
      <alignment vertical="center" wrapText="1"/>
    </xf>
    <xf numFmtId="0" fontId="0" fillId="26" borderId="93" xfId="0" applyFont="1" applyFill="1" applyBorder="1" applyAlignment="1">
      <alignment vertical="center" wrapText="1"/>
    </xf>
    <xf numFmtId="0" fontId="0" fillId="26" borderId="90" xfId="0" applyFill="1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26" borderId="90" xfId="0" applyFill="1" applyBorder="1" applyAlignment="1">
      <alignment horizontal="center" vertical="center" wrapText="1"/>
    </xf>
    <xf numFmtId="0" fontId="0" fillId="0" borderId="90" xfId="0" applyBorder="1" applyAlignment="1"/>
    <xf numFmtId="0" fontId="0" fillId="0" borderId="91" xfId="0" applyBorder="1" applyAlignment="1"/>
    <xf numFmtId="0" fontId="0" fillId="0" borderId="93" xfId="0" applyBorder="1" applyAlignment="1"/>
    <xf numFmtId="0" fontId="0" fillId="0" borderId="94" xfId="0" applyBorder="1" applyAlignment="1"/>
    <xf numFmtId="0" fontId="0" fillId="25" borderId="90" xfId="0" applyFont="1" applyFill="1" applyBorder="1" applyAlignment="1">
      <alignment horizontal="center" vertical="center" wrapText="1"/>
    </xf>
    <xf numFmtId="0" fontId="0" fillId="25" borderId="93" xfId="0" applyFont="1" applyFill="1" applyBorder="1" applyAlignment="1">
      <alignment horizontal="center" vertical="center" wrapText="1"/>
    </xf>
    <xf numFmtId="0" fontId="0" fillId="24" borderId="89" xfId="0" applyFont="1" applyFill="1" applyBorder="1" applyAlignment="1">
      <alignment horizontal="center" vertical="center"/>
    </xf>
    <xf numFmtId="0" fontId="0" fillId="24" borderId="92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0" fillId="24" borderId="93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 wrapText="1"/>
    </xf>
    <xf numFmtId="0" fontId="0" fillId="24" borderId="90" xfId="0" applyFill="1" applyBorder="1" applyAlignment="1">
      <alignment horizontal="center" vertical="center" wrapText="1"/>
    </xf>
    <xf numFmtId="0" fontId="0" fillId="25" borderId="93" xfId="0" applyFont="1" applyFill="1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vertical="center" wrapText="1"/>
      <protection locked="0"/>
    </xf>
    <xf numFmtId="0" fontId="0" fillId="0" borderId="97" xfId="0" applyBorder="1" applyAlignment="1" applyProtection="1">
      <alignment vertical="center" wrapText="1"/>
      <protection locked="0"/>
    </xf>
    <xf numFmtId="0" fontId="0" fillId="0" borderId="9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25" borderId="90" xfId="0" applyFont="1" applyFill="1" applyBorder="1" applyAlignment="1">
      <alignment vertical="center"/>
    </xf>
    <xf numFmtId="0" fontId="0" fillId="0" borderId="90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workbookViewId="0">
      <selection activeCell="B8" sqref="B8:I8"/>
    </sheetView>
  </sheetViews>
  <sheetFormatPr defaultRowHeight="13.5" x14ac:dyDescent="0.15"/>
  <cols>
    <col min="1" max="1" width="14.625" style="134" customWidth="1"/>
    <col min="2" max="2" width="14.375" style="134" customWidth="1"/>
    <col min="3" max="3" width="13.125" style="134" customWidth="1"/>
    <col min="4" max="4" width="7.625" style="134" customWidth="1"/>
    <col min="5" max="6" width="8.875" style="134"/>
    <col min="7" max="9" width="12.5" style="134" customWidth="1"/>
  </cols>
  <sheetData>
    <row r="1" spans="1:12" ht="17.100000000000001" customHeight="1" x14ac:dyDescent="0.15">
      <c r="A1" s="1" t="s">
        <v>214</v>
      </c>
      <c r="B1" s="363"/>
      <c r="C1" s="363"/>
      <c r="D1" s="363"/>
      <c r="E1" s="363"/>
      <c r="F1" s="363"/>
      <c r="G1" s="363"/>
      <c r="H1" s="363"/>
      <c r="I1" s="363"/>
    </row>
    <row r="2" spans="1:12" ht="17.100000000000001" customHeight="1" x14ac:dyDescent="0.15">
      <c r="A2" s="2"/>
      <c r="B2" s="364" t="s">
        <v>8</v>
      </c>
      <c r="C2" s="364"/>
      <c r="D2" s="364"/>
      <c r="E2" s="364"/>
      <c r="F2" s="3"/>
      <c r="G2" s="137" t="str">
        <f>Top!G2</f>
        <v>2019年度　</v>
      </c>
      <c r="H2" s="369" t="str">
        <f>Top!H2</f>
        <v>チタン合金粉末</v>
      </c>
      <c r="I2" s="369"/>
    </row>
    <row r="3" spans="1:12" ht="17.100000000000001" customHeight="1" thickBot="1" x14ac:dyDescent="0.2">
      <c r="A3" s="4"/>
      <c r="B3" s="365" t="str">
        <f>""</f>
        <v/>
      </c>
      <c r="C3" s="365"/>
      <c r="D3" s="4"/>
      <c r="E3" s="4"/>
      <c r="F3" s="4"/>
      <c r="G3" s="4"/>
      <c r="H3" s="4"/>
      <c r="I3" s="4"/>
    </row>
    <row r="4" spans="1:12" ht="17.100000000000001" customHeight="1" x14ac:dyDescent="0.15">
      <c r="A4" s="5" t="s">
        <v>0</v>
      </c>
      <c r="B4" s="366">
        <v>43678</v>
      </c>
      <c r="C4" s="367"/>
      <c r="D4" s="367"/>
      <c r="E4" s="367"/>
      <c r="F4" s="367"/>
      <c r="G4" s="367"/>
      <c r="H4" s="367"/>
      <c r="I4" s="368"/>
    </row>
    <row r="5" spans="1:12" ht="17.100000000000001" customHeight="1" x14ac:dyDescent="0.15">
      <c r="A5" s="6" t="s">
        <v>1</v>
      </c>
      <c r="B5" s="135" t="str">
        <f>"48-1"</f>
        <v>48-1</v>
      </c>
      <c r="C5" s="136" t="s">
        <v>146</v>
      </c>
      <c r="D5" s="161" t="s">
        <v>188</v>
      </c>
      <c r="E5" s="79"/>
      <c r="F5" s="160"/>
      <c r="G5" s="361"/>
      <c r="H5" s="361"/>
      <c r="I5" s="362"/>
    </row>
    <row r="6" spans="1:12" ht="17.100000000000001" customHeight="1" x14ac:dyDescent="0.15">
      <c r="A6" s="6" t="s">
        <v>2</v>
      </c>
      <c r="B6" s="375" t="s">
        <v>189</v>
      </c>
      <c r="C6" s="376"/>
      <c r="D6" s="376"/>
      <c r="E6" s="376"/>
      <c r="F6" s="376"/>
      <c r="G6" s="376"/>
      <c r="H6" s="376"/>
      <c r="I6" s="377"/>
    </row>
    <row r="7" spans="1:12" ht="17.100000000000001" customHeight="1" x14ac:dyDescent="0.15">
      <c r="A7" s="7" t="s">
        <v>3</v>
      </c>
      <c r="B7" s="134">
        <v>999</v>
      </c>
      <c r="C7" s="378" t="s">
        <v>269</v>
      </c>
      <c r="D7" s="361"/>
      <c r="E7" s="361"/>
      <c r="F7" s="361"/>
      <c r="G7" s="361"/>
      <c r="H7" s="361"/>
      <c r="I7" s="362"/>
    </row>
    <row r="8" spans="1:12" ht="17.100000000000001" customHeight="1" x14ac:dyDescent="0.15">
      <c r="A8" s="80" t="s">
        <v>215</v>
      </c>
      <c r="B8" s="375" t="s">
        <v>190</v>
      </c>
      <c r="C8" s="376"/>
      <c r="D8" s="376"/>
      <c r="E8" s="376"/>
      <c r="F8" s="376"/>
      <c r="G8" s="376"/>
      <c r="H8" s="376"/>
      <c r="I8" s="377"/>
      <c r="L8" t="s">
        <v>9</v>
      </c>
    </row>
    <row r="9" spans="1:12" ht="17.100000000000001" customHeight="1" x14ac:dyDescent="0.15">
      <c r="A9" s="6" t="s">
        <v>4</v>
      </c>
      <c r="B9" s="375" t="s">
        <v>191</v>
      </c>
      <c r="C9" s="379"/>
      <c r="D9" s="379"/>
      <c r="E9" s="379"/>
      <c r="F9" s="379"/>
      <c r="G9" s="379"/>
      <c r="H9" s="379"/>
      <c r="I9" s="380"/>
    </row>
    <row r="10" spans="1:12" ht="17.100000000000001" customHeight="1" x14ac:dyDescent="0.15">
      <c r="A10" s="6" t="s">
        <v>5</v>
      </c>
      <c r="B10" s="375" t="s">
        <v>270</v>
      </c>
      <c r="C10" s="379"/>
      <c r="D10" s="379"/>
      <c r="E10" s="379"/>
      <c r="F10" s="379"/>
      <c r="G10" s="379"/>
      <c r="H10" s="379"/>
      <c r="I10" s="380"/>
    </row>
    <row r="11" spans="1:12" ht="17.100000000000001" customHeight="1" x14ac:dyDescent="0.15">
      <c r="A11" s="6" t="s">
        <v>6</v>
      </c>
      <c r="B11" s="375" t="s">
        <v>271</v>
      </c>
      <c r="C11" s="379"/>
      <c r="D11" s="379"/>
      <c r="E11" s="379"/>
      <c r="F11" s="379"/>
      <c r="G11" s="379"/>
      <c r="H11" s="379"/>
      <c r="I11" s="380"/>
    </row>
    <row r="12" spans="1:12" ht="17.100000000000001" customHeight="1" thickBot="1" x14ac:dyDescent="0.2">
      <c r="A12" s="9" t="s">
        <v>7</v>
      </c>
      <c r="B12" s="370" t="str">
        <f>"sugurub@example.com"</f>
        <v>sugurub@example.com</v>
      </c>
      <c r="C12" s="371"/>
      <c r="D12" s="371"/>
      <c r="E12" s="371"/>
      <c r="F12" s="371"/>
      <c r="G12" s="371"/>
      <c r="H12" s="371"/>
      <c r="I12" s="372"/>
    </row>
    <row r="13" spans="1:12" ht="17.100000000000001" customHeight="1" x14ac:dyDescent="0.15">
      <c r="A13" s="373" t="s">
        <v>149</v>
      </c>
      <c r="B13" s="373"/>
      <c r="C13" s="373"/>
      <c r="D13" s="373"/>
      <c r="E13" s="373"/>
      <c r="F13" s="373"/>
      <c r="G13" s="373"/>
      <c r="H13" s="373"/>
      <c r="I13" s="373"/>
    </row>
    <row r="14" spans="1:12" ht="17.100000000000001" customHeight="1" x14ac:dyDescent="0.15">
      <c r="A14" s="374"/>
      <c r="B14" s="374"/>
      <c r="C14" s="374"/>
      <c r="D14" s="374"/>
      <c r="E14" s="374"/>
      <c r="F14" s="374"/>
      <c r="G14" s="374"/>
      <c r="H14" s="374"/>
      <c r="I14" s="374"/>
    </row>
    <row r="15" spans="1:12" ht="17.100000000000001" customHeight="1" x14ac:dyDescent="0.15">
      <c r="A15" s="374"/>
      <c r="B15" s="374"/>
      <c r="C15" s="374"/>
      <c r="D15" s="374"/>
      <c r="E15" s="374"/>
      <c r="F15" s="374"/>
      <c r="G15" s="374"/>
      <c r="H15" s="374"/>
      <c r="I15" s="374"/>
    </row>
    <row r="16" spans="1:12" ht="17.100000000000001" customHeight="1" x14ac:dyDescent="0.15">
      <c r="A16" s="374"/>
      <c r="B16" s="374"/>
      <c r="C16" s="374"/>
      <c r="D16" s="374"/>
      <c r="E16" s="374"/>
      <c r="F16" s="374"/>
      <c r="G16" s="374"/>
      <c r="H16" s="374"/>
      <c r="I16" s="374"/>
    </row>
    <row r="17" ht="17.100000000000001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  <row r="26" ht="17.100000000000001" customHeight="1" x14ac:dyDescent="0.15"/>
    <row r="27" ht="17.100000000000001" customHeight="1" x14ac:dyDescent="0.15"/>
    <row r="28" ht="17.100000000000001" customHeight="1" x14ac:dyDescent="0.15"/>
    <row r="29" ht="17.100000000000001" customHeight="1" x14ac:dyDescent="0.15"/>
    <row r="30" ht="17.100000000000001" customHeight="1" x14ac:dyDescent="0.15"/>
    <row r="31" ht="17.100000000000001" customHeight="1" x14ac:dyDescent="0.15"/>
    <row r="3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</sheetData>
  <mergeCells count="14">
    <mergeCell ref="B12:I12"/>
    <mergeCell ref="A13:I16"/>
    <mergeCell ref="B6:I6"/>
    <mergeCell ref="C7:I7"/>
    <mergeCell ref="B8:I8"/>
    <mergeCell ref="B9:I9"/>
    <mergeCell ref="B10:I10"/>
    <mergeCell ref="B11:I11"/>
    <mergeCell ref="G5:I5"/>
    <mergeCell ref="B1:I1"/>
    <mergeCell ref="B2:E2"/>
    <mergeCell ref="B3:C3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workbookViewId="0">
      <selection activeCell="A4" sqref="A4"/>
    </sheetView>
  </sheetViews>
  <sheetFormatPr defaultRowHeight="13.5" x14ac:dyDescent="0.15"/>
  <cols>
    <col min="1" max="2" width="15.625" style="134" customWidth="1"/>
    <col min="3" max="3" width="36.5" style="134" customWidth="1"/>
    <col min="4" max="7" width="22.5" style="134" customWidth="1"/>
    <col min="8" max="9" width="9" style="134"/>
    <col min="10" max="10" width="20.375" style="134" bestFit="1" customWidth="1"/>
    <col min="11" max="11" width="31.25" style="134" bestFit="1" customWidth="1"/>
    <col min="12" max="16384" width="9" style="134"/>
  </cols>
  <sheetData>
    <row r="1" spans="1:11" ht="16.899999999999999" customHeight="1" thickBot="1" x14ac:dyDescent="0.2">
      <c r="A1" s="1" t="s">
        <v>279</v>
      </c>
      <c r="B1" s="1"/>
      <c r="C1" s="1"/>
      <c r="D1" s="40" t="s">
        <v>1</v>
      </c>
      <c r="E1" s="95" t="str">
        <f>Top!$B5</f>
        <v/>
      </c>
      <c r="F1" s="1"/>
      <c r="G1" s="1"/>
    </row>
    <row r="2" spans="1:11" ht="16.899999999999999" customHeight="1" thickBot="1" x14ac:dyDescent="0.2">
      <c r="A2" s="441" t="s">
        <v>178</v>
      </c>
      <c r="B2" s="441"/>
      <c r="C2" s="441"/>
      <c r="D2" s="98" t="s">
        <v>177</v>
      </c>
      <c r="E2" s="95" t="str">
        <f>Top!$B6</f>
        <v/>
      </c>
      <c r="F2" s="195"/>
      <c r="G2" s="195"/>
    </row>
    <row r="3" spans="1:11" ht="16.899999999999999" customHeight="1" x14ac:dyDescent="0.15">
      <c r="A3" s="195"/>
      <c r="B3" s="195"/>
      <c r="C3" s="195"/>
      <c r="D3" s="99"/>
      <c r="E3" s="96"/>
      <c r="F3" s="195"/>
      <c r="G3" s="195"/>
    </row>
    <row r="4" spans="1:11" ht="16.899999999999999" customHeight="1" thickBot="1" x14ac:dyDescent="0.2">
      <c r="A4" s="195"/>
      <c r="B4" s="195"/>
      <c r="C4" s="195"/>
      <c r="D4" s="41" t="s">
        <v>29</v>
      </c>
      <c r="E4" s="95" t="str">
        <f>Top!$B8</f>
        <v/>
      </c>
      <c r="F4" s="195"/>
      <c r="G4" s="195"/>
    </row>
    <row r="5" spans="1:11" ht="16.899999999999999" customHeight="1" x14ac:dyDescent="0.15">
      <c r="B5" s="1"/>
      <c r="C5" s="27"/>
      <c r="D5" s="198"/>
      <c r="E5" s="26"/>
      <c r="F5" s="28"/>
      <c r="G5" s="28"/>
    </row>
    <row r="6" spans="1:11" ht="16.899999999999999" customHeight="1" x14ac:dyDescent="0.15">
      <c r="A6" s="65" t="s">
        <v>246</v>
      </c>
      <c r="B6" s="205" t="s">
        <v>125</v>
      </c>
      <c r="C6" s="82" t="s">
        <v>151</v>
      </c>
      <c r="D6" s="200" t="str">
        <f>DATA!$B$13</f>
        <v>C</v>
      </c>
      <c r="E6" s="200" t="str">
        <f>DATA!$B$14</f>
        <v>Al</v>
      </c>
      <c r="F6" s="200" t="str">
        <f>DATA!$B$15</f>
        <v>V</v>
      </c>
      <c r="G6" s="200" t="str">
        <f>DATA!$B$16</f>
        <v>Fe</v>
      </c>
    </row>
    <row r="7" spans="1:11" ht="16.899999999999999" customHeight="1" x14ac:dyDescent="0.15">
      <c r="A7" s="87" t="s">
        <v>164</v>
      </c>
      <c r="B7" s="86"/>
      <c r="C7" s="88" t="s">
        <v>165</v>
      </c>
      <c r="D7" s="265"/>
      <c r="E7" s="265"/>
      <c r="F7" s="265"/>
      <c r="G7" s="265"/>
    </row>
    <row r="8" spans="1:11" ht="16.899999999999999" customHeight="1" x14ac:dyDescent="0.15">
      <c r="A8" s="83" t="s">
        <v>150</v>
      </c>
      <c r="B8" s="81" t="s">
        <v>125</v>
      </c>
      <c r="C8" s="88" t="s">
        <v>171</v>
      </c>
      <c r="D8" s="265"/>
      <c r="E8" s="265"/>
      <c r="F8" s="265"/>
      <c r="G8" s="265"/>
    </row>
    <row r="9" spans="1:11" ht="16.899999999999999" customHeight="1" x14ac:dyDescent="0.15">
      <c r="A9" s="83" t="s">
        <v>157</v>
      </c>
      <c r="B9" s="81"/>
      <c r="C9" s="62" t="s">
        <v>172</v>
      </c>
      <c r="D9" s="265"/>
      <c r="E9" s="265"/>
      <c r="F9" s="265"/>
      <c r="G9" s="265"/>
    </row>
    <row r="10" spans="1:11" ht="16.899999999999999" customHeight="1" x14ac:dyDescent="0.15">
      <c r="A10" s="84" t="s">
        <v>152</v>
      </c>
      <c r="B10" s="85" t="s">
        <v>166</v>
      </c>
      <c r="C10" s="62" t="s">
        <v>173</v>
      </c>
      <c r="D10" s="265" t="s">
        <v>166</v>
      </c>
      <c r="E10" s="265" t="s">
        <v>166</v>
      </c>
      <c r="F10" s="265"/>
      <c r="G10" s="265" t="s">
        <v>166</v>
      </c>
    </row>
    <row r="11" spans="1:11" ht="16.899999999999999" customHeight="1" x14ac:dyDescent="0.15">
      <c r="A11" s="83" t="s">
        <v>153</v>
      </c>
      <c r="B11" s="81" t="s">
        <v>166</v>
      </c>
      <c r="C11" s="62" t="s">
        <v>156</v>
      </c>
      <c r="D11" s="240"/>
      <c r="E11" s="240"/>
      <c r="F11" s="240"/>
      <c r="G11" s="240"/>
    </row>
    <row r="12" spans="1:11" ht="16.899999999999999" customHeight="1" x14ac:dyDescent="0.15">
      <c r="A12" s="83" t="s">
        <v>158</v>
      </c>
      <c r="B12" s="81"/>
      <c r="C12" s="172" t="s">
        <v>248</v>
      </c>
      <c r="D12" s="266"/>
      <c r="E12" s="266"/>
      <c r="F12" s="266"/>
      <c r="G12" s="266"/>
      <c r="J12" s="134" t="s">
        <v>261</v>
      </c>
      <c r="K12" s="184" t="s">
        <v>266</v>
      </c>
    </row>
    <row r="13" spans="1:11" ht="16.899999999999999" customHeight="1" x14ac:dyDescent="0.15">
      <c r="A13" s="83" t="s">
        <v>161</v>
      </c>
      <c r="B13" s="81"/>
      <c r="C13" s="88" t="s">
        <v>174</v>
      </c>
      <c r="D13" s="267"/>
      <c r="E13" s="267"/>
      <c r="F13" s="267"/>
      <c r="G13" s="267"/>
      <c r="J13" s="183" t="s">
        <v>263</v>
      </c>
      <c r="K13" s="183" t="s">
        <v>262</v>
      </c>
    </row>
    <row r="14" spans="1:11" ht="16.899999999999999" customHeight="1" x14ac:dyDescent="0.15">
      <c r="A14" s="83" t="s">
        <v>167</v>
      </c>
      <c r="B14" s="86"/>
      <c r="C14" s="88" t="s">
        <v>175</v>
      </c>
      <c r="D14" s="267"/>
      <c r="E14" s="267"/>
      <c r="F14" s="267"/>
      <c r="G14" s="267"/>
      <c r="J14" s="185"/>
      <c r="K14" s="181"/>
    </row>
    <row r="15" spans="1:11" ht="16.899999999999999" customHeight="1" x14ac:dyDescent="0.15">
      <c r="A15" s="87" t="s">
        <v>176</v>
      </c>
      <c r="B15" s="86"/>
      <c r="C15" s="82" t="s">
        <v>249</v>
      </c>
      <c r="D15" s="267"/>
      <c r="E15" s="267"/>
      <c r="F15" s="267"/>
      <c r="G15" s="267"/>
      <c r="J15" s="185" t="s">
        <v>264</v>
      </c>
      <c r="K15" s="182" t="s">
        <v>258</v>
      </c>
    </row>
    <row r="16" spans="1:11" ht="16.899999999999999" customHeight="1" x14ac:dyDescent="0.15">
      <c r="A16" s="87" t="s">
        <v>168</v>
      </c>
      <c r="B16" s="86"/>
      <c r="C16" s="82" t="s">
        <v>250</v>
      </c>
      <c r="D16" s="267"/>
      <c r="E16" s="267"/>
      <c r="F16" s="267"/>
      <c r="G16" s="267"/>
      <c r="J16" s="186" t="s">
        <v>265</v>
      </c>
      <c r="K16" s="172" t="s">
        <v>259</v>
      </c>
    </row>
    <row r="17" spans="1:7" ht="16.899999999999999" customHeight="1" x14ac:dyDescent="0.15">
      <c r="A17" s="87" t="s">
        <v>160</v>
      </c>
      <c r="B17" s="86"/>
      <c r="C17" s="88" t="s">
        <v>169</v>
      </c>
      <c r="D17" s="267"/>
      <c r="E17" s="267"/>
      <c r="F17" s="267"/>
      <c r="G17" s="267"/>
    </row>
    <row r="18" spans="1:7" ht="16.899999999999999" customHeight="1" x14ac:dyDescent="0.15">
      <c r="A18" s="87" t="s">
        <v>162</v>
      </c>
      <c r="B18" s="86"/>
      <c r="C18" s="88" t="s">
        <v>155</v>
      </c>
      <c r="D18" s="267"/>
      <c r="E18" s="267"/>
      <c r="F18" s="267"/>
      <c r="G18" s="267"/>
    </row>
    <row r="19" spans="1:7" ht="16.899999999999999" customHeight="1" x14ac:dyDescent="0.15">
      <c r="A19" s="87" t="s">
        <v>163</v>
      </c>
      <c r="B19" s="86"/>
      <c r="C19" s="88" t="s">
        <v>159</v>
      </c>
      <c r="D19" s="267"/>
      <c r="E19" s="267"/>
      <c r="F19" s="267"/>
      <c r="G19" s="267"/>
    </row>
    <row r="20" spans="1:7" ht="16.899999999999999" customHeight="1" x14ac:dyDescent="0.15">
      <c r="A20" s="87" t="s">
        <v>154</v>
      </c>
      <c r="B20" s="86"/>
      <c r="C20" s="82" t="s">
        <v>260</v>
      </c>
      <c r="D20" s="267"/>
      <c r="E20" s="267"/>
      <c r="F20" s="267"/>
      <c r="G20" s="267"/>
    </row>
    <row r="21" spans="1:7" ht="16.899999999999999" customHeight="1" x14ac:dyDescent="0.15"/>
    <row r="22" spans="1:7" ht="16.899999999999999" customHeight="1" x14ac:dyDescent="0.15">
      <c r="A22" s="89" t="s">
        <v>170</v>
      </c>
      <c r="B22" s="134" t="s">
        <v>251</v>
      </c>
    </row>
    <row r="23" spans="1:7" ht="16.899999999999999" customHeight="1" x14ac:dyDescent="0.15"/>
    <row r="24" spans="1:7" ht="16.899999999999999" customHeight="1" x14ac:dyDescent="0.15"/>
    <row r="25" spans="1:7" ht="16.899999999999999" customHeight="1" x14ac:dyDescent="0.15"/>
    <row r="26" spans="1:7" ht="16.899999999999999" customHeight="1" x14ac:dyDescent="0.15"/>
  </sheetData>
  <sheetProtection formatCells="0"/>
  <mergeCells count="1">
    <mergeCell ref="A2:C2"/>
  </mergeCells>
  <phoneticPr fontId="11"/>
  <dataValidations count="2">
    <dataValidation type="list" allowBlank="1" showInputMessage="1" showErrorMessage="1" sqref="D20:G20" xr:uid="{00000000-0002-0000-0A00-000000000000}">
      <formula1>$K$14:$K$16</formula1>
    </dataValidation>
    <dataValidation type="list" allowBlank="1" showInputMessage="1" showErrorMessage="1" sqref="D9:G9" xr:uid="{00000000-0002-0000-0A00-000001000000}">
      <formula1>$J$14:$J$16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953BB-F83D-4267-AF5D-4080B35D4434}">
  <dimension ref="A1:I17"/>
  <sheetViews>
    <sheetView workbookViewId="0">
      <selection activeCell="A4" sqref="A4"/>
    </sheetView>
  </sheetViews>
  <sheetFormatPr defaultColWidth="8.875" defaultRowHeight="13.5" x14ac:dyDescent="0.15"/>
  <cols>
    <col min="1" max="4" width="15.75" style="134" customWidth="1"/>
    <col min="5" max="5" width="25.5" style="134" customWidth="1"/>
    <col min="6" max="7" width="12.75" style="134" customWidth="1"/>
    <col min="8" max="9" width="8.875" style="134"/>
    <col min="10" max="10" width="6.625" style="134" customWidth="1"/>
    <col min="11" max="16384" width="8.875" style="134"/>
  </cols>
  <sheetData>
    <row r="1" spans="1:9" ht="18" customHeight="1" thickBot="1" x14ac:dyDescent="0.2">
      <c r="A1" s="217" t="s">
        <v>337</v>
      </c>
      <c r="B1" s="1"/>
      <c r="C1" s="1"/>
      <c r="D1" s="40" t="s">
        <v>1</v>
      </c>
      <c r="E1" s="95" t="str">
        <f>Top!$B5</f>
        <v/>
      </c>
      <c r="F1" s="1"/>
      <c r="G1" s="1"/>
      <c r="H1" s="1"/>
      <c r="I1" s="1"/>
    </row>
    <row r="2" spans="1:9" ht="18" customHeight="1" thickBot="1" x14ac:dyDescent="0.2">
      <c r="A2" s="428" t="s">
        <v>339</v>
      </c>
      <c r="B2" s="429"/>
      <c r="C2" s="429"/>
      <c r="D2" s="98" t="s">
        <v>177</v>
      </c>
      <c r="E2" s="95" t="str">
        <f>Top!$B6</f>
        <v/>
      </c>
      <c r="F2" s="313"/>
      <c r="G2" s="313"/>
      <c r="H2" s="315"/>
      <c r="I2" s="315"/>
    </row>
    <row r="3" spans="1:9" ht="18" customHeight="1" x14ac:dyDescent="0.15">
      <c r="A3" s="1"/>
      <c r="B3" s="1"/>
      <c r="C3" s="1"/>
      <c r="D3" s="99"/>
      <c r="E3" s="96"/>
      <c r="F3" s="1"/>
      <c r="G3" s="1"/>
      <c r="H3" s="1"/>
      <c r="I3" s="1"/>
    </row>
    <row r="4" spans="1:9" ht="18" customHeight="1" thickBot="1" x14ac:dyDescent="0.2">
      <c r="A4" s="143"/>
      <c r="B4" s="97"/>
      <c r="C4" s="312"/>
      <c r="D4" s="41" t="s">
        <v>29</v>
      </c>
      <c r="E4" s="95" t="str">
        <f>Top!$B8</f>
        <v/>
      </c>
      <c r="H4" s="1"/>
      <c r="I4" s="1"/>
    </row>
    <row r="5" spans="1:9" ht="18" customHeight="1" thickBot="1" x14ac:dyDescent="0.2">
      <c r="A5" s="1"/>
      <c r="B5" s="1"/>
      <c r="C5" s="217" t="s">
        <v>216</v>
      </c>
      <c r="D5" s="138" t="s">
        <v>205</v>
      </c>
      <c r="E5" s="1"/>
      <c r="F5" s="1"/>
      <c r="G5" s="1"/>
      <c r="H5" s="1"/>
      <c r="I5" s="1"/>
    </row>
    <row r="6" spans="1:9" ht="18" customHeight="1" x14ac:dyDescent="0.15">
      <c r="A6" s="317" t="s">
        <v>206</v>
      </c>
      <c r="B6" s="318"/>
      <c r="C6" s="319" t="s">
        <v>125</v>
      </c>
      <c r="D6" s="320" t="s">
        <v>283</v>
      </c>
      <c r="E6" s="314"/>
      <c r="F6" s="314"/>
      <c r="G6" s="314"/>
      <c r="H6" s="1"/>
      <c r="I6" s="1"/>
    </row>
    <row r="7" spans="1:9" ht="18" customHeight="1" x14ac:dyDescent="0.15">
      <c r="A7" s="321" t="s">
        <v>295</v>
      </c>
      <c r="B7" s="322"/>
      <c r="C7" s="323"/>
      <c r="D7" s="324" t="s">
        <v>296</v>
      </c>
      <c r="E7" s="314"/>
      <c r="F7" s="314"/>
      <c r="G7" s="314"/>
      <c r="H7" s="1"/>
      <c r="I7" s="1"/>
    </row>
    <row r="8" spans="1:9" ht="18" customHeight="1" x14ac:dyDescent="0.15">
      <c r="A8" s="162" t="s">
        <v>297</v>
      </c>
      <c r="B8" s="163" t="s">
        <v>125</v>
      </c>
      <c r="C8" s="325" t="s">
        <v>125</v>
      </c>
      <c r="D8" s="164" t="s">
        <v>298</v>
      </c>
      <c r="E8" s="314"/>
      <c r="F8" s="314"/>
      <c r="G8" s="314"/>
      <c r="H8" s="1"/>
      <c r="I8" s="1"/>
    </row>
    <row r="9" spans="1:9" ht="18" customHeight="1" x14ac:dyDescent="0.15">
      <c r="A9" s="162" t="s">
        <v>299</v>
      </c>
      <c r="B9" s="165"/>
      <c r="C9" s="325"/>
      <c r="D9" s="164" t="s">
        <v>300</v>
      </c>
      <c r="E9" s="141"/>
      <c r="F9" s="141"/>
      <c r="G9" s="141" t="s">
        <v>216</v>
      </c>
    </row>
    <row r="10" spans="1:9" ht="18" customHeight="1" thickBot="1" x14ac:dyDescent="0.2">
      <c r="A10" s="326" t="s">
        <v>301</v>
      </c>
      <c r="B10" s="166"/>
      <c r="C10" s="327"/>
      <c r="D10" s="328" t="s">
        <v>302</v>
      </c>
      <c r="E10" s="141"/>
      <c r="F10" s="141"/>
      <c r="G10" s="141"/>
    </row>
    <row r="12" spans="1:9" ht="17.100000000000001" customHeight="1" x14ac:dyDescent="0.15">
      <c r="A12" s="312" t="s">
        <v>303</v>
      </c>
      <c r="B12" s="312"/>
      <c r="C12" s="312"/>
    </row>
    <row r="13" spans="1:9" ht="17.100000000000001" customHeight="1" x14ac:dyDescent="0.15">
      <c r="A13" s="312" t="s">
        <v>304</v>
      </c>
    </row>
    <row r="14" spans="1:9" ht="17.100000000000001" customHeight="1" x14ac:dyDescent="0.15">
      <c r="A14" s="312" t="s">
        <v>305</v>
      </c>
    </row>
    <row r="15" spans="1:9" ht="17.100000000000001" customHeight="1" x14ac:dyDescent="0.15">
      <c r="A15" s="312" t="s">
        <v>306</v>
      </c>
    </row>
    <row r="16" spans="1:9" ht="17.100000000000001" customHeight="1" x14ac:dyDescent="0.15">
      <c r="A16" s="312" t="s">
        <v>307</v>
      </c>
    </row>
    <row r="17" spans="1:1" x14ac:dyDescent="0.15">
      <c r="A17" s="312" t="s">
        <v>308</v>
      </c>
    </row>
  </sheetData>
  <sheetProtection formatCells="0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9"/>
  <sheetViews>
    <sheetView workbookViewId="0">
      <selection activeCell="A4" sqref="A4"/>
    </sheetView>
  </sheetViews>
  <sheetFormatPr defaultColWidth="8.875" defaultRowHeight="13.5" x14ac:dyDescent="0.15"/>
  <cols>
    <col min="1" max="1" width="17.75" style="134" customWidth="1"/>
    <col min="2" max="4" width="15.75" style="134" customWidth="1"/>
    <col min="5" max="5" width="25.5" style="134" customWidth="1"/>
    <col min="6" max="7" width="12.75" style="134" customWidth="1"/>
    <col min="8" max="9" width="8.875" style="134"/>
    <col min="10" max="10" width="6.625" style="134" customWidth="1"/>
    <col min="11" max="16384" width="8.875" style="134"/>
  </cols>
  <sheetData>
    <row r="1" spans="1:9" ht="18" customHeight="1" thickBot="1" x14ac:dyDescent="0.2">
      <c r="A1" s="217" t="s">
        <v>294</v>
      </c>
      <c r="B1" s="1"/>
      <c r="C1" s="1"/>
      <c r="D1" s="40" t="s">
        <v>1</v>
      </c>
      <c r="E1" s="95" t="str">
        <f>Top!$B5</f>
        <v/>
      </c>
      <c r="F1" s="1"/>
      <c r="G1" s="1"/>
      <c r="H1" s="1"/>
      <c r="I1" s="1"/>
    </row>
    <row r="2" spans="1:9" ht="18" customHeight="1" thickBot="1" x14ac:dyDescent="0.2">
      <c r="A2" s="428" t="s">
        <v>340</v>
      </c>
      <c r="B2" s="429"/>
      <c r="C2" s="429"/>
      <c r="D2" s="98" t="s">
        <v>177</v>
      </c>
      <c r="E2" s="95" t="str">
        <f>Top!$B6</f>
        <v/>
      </c>
      <c r="F2" s="278"/>
      <c r="G2" s="278"/>
      <c r="H2" s="280"/>
      <c r="I2" s="280"/>
    </row>
    <row r="3" spans="1:9" ht="18" customHeight="1" x14ac:dyDescent="0.15">
      <c r="A3" s="1"/>
      <c r="B3" s="1"/>
      <c r="C3" s="1"/>
      <c r="D3" s="99"/>
      <c r="E3" s="96"/>
      <c r="F3" s="1"/>
      <c r="G3" s="1"/>
      <c r="H3" s="1"/>
      <c r="I3" s="1"/>
    </row>
    <row r="4" spans="1:9" ht="18" customHeight="1" thickBot="1" x14ac:dyDescent="0.2">
      <c r="A4" s="143"/>
      <c r="B4" s="97"/>
      <c r="C4" s="277"/>
      <c r="D4" s="41" t="s">
        <v>29</v>
      </c>
      <c r="E4" s="95" t="str">
        <f>Top!$B8</f>
        <v/>
      </c>
      <c r="H4" s="1"/>
      <c r="I4" s="1"/>
    </row>
    <row r="5" spans="1:9" ht="18" customHeight="1" thickBot="1" x14ac:dyDescent="0.2">
      <c r="A5" s="1"/>
      <c r="B5" s="1"/>
      <c r="C5" s="217" t="s">
        <v>216</v>
      </c>
      <c r="D5" s="138" t="s">
        <v>205</v>
      </c>
      <c r="E5" s="1"/>
      <c r="F5" s="1"/>
      <c r="G5" s="1"/>
      <c r="H5" s="1"/>
      <c r="I5" s="1"/>
    </row>
    <row r="6" spans="1:9" ht="18" customHeight="1" x14ac:dyDescent="0.15">
      <c r="A6" s="139" t="s">
        <v>206</v>
      </c>
      <c r="B6" s="285"/>
      <c r="C6" s="140" t="s">
        <v>125</v>
      </c>
      <c r="D6" s="293" t="s">
        <v>283</v>
      </c>
      <c r="E6" s="279"/>
      <c r="F6" s="279"/>
      <c r="G6" s="279"/>
      <c r="H6" s="1"/>
      <c r="I6" s="1"/>
    </row>
    <row r="7" spans="1:9" ht="18" customHeight="1" x14ac:dyDescent="0.15">
      <c r="A7" s="162" t="s">
        <v>217</v>
      </c>
      <c r="B7" s="163" t="s">
        <v>125</v>
      </c>
      <c r="C7" s="281" t="s">
        <v>125</v>
      </c>
      <c r="D7" s="164" t="s">
        <v>218</v>
      </c>
      <c r="E7" s="279"/>
      <c r="F7" s="279"/>
      <c r="G7" s="279"/>
      <c r="H7" s="1"/>
      <c r="I7" s="1"/>
    </row>
    <row r="8" spans="1:9" ht="18" customHeight="1" x14ac:dyDescent="0.15">
      <c r="A8" s="286" t="s">
        <v>219</v>
      </c>
      <c r="B8" s="287"/>
      <c r="C8" s="281"/>
      <c r="D8" s="164" t="s">
        <v>220</v>
      </c>
      <c r="E8" s="141"/>
      <c r="F8" s="141"/>
      <c r="G8" s="141" t="s">
        <v>216</v>
      </c>
    </row>
    <row r="9" spans="1:9" ht="18" customHeight="1" x14ac:dyDescent="0.15">
      <c r="A9" s="162" t="s">
        <v>221</v>
      </c>
      <c r="B9" s="288"/>
      <c r="C9" s="281" t="s">
        <v>125</v>
      </c>
      <c r="D9" s="164" t="s">
        <v>222</v>
      </c>
      <c r="E9" s="141" t="s">
        <v>216</v>
      </c>
      <c r="F9" s="141" t="s">
        <v>216</v>
      </c>
      <c r="G9" s="141" t="s">
        <v>216</v>
      </c>
    </row>
    <row r="10" spans="1:9" ht="18" customHeight="1" x14ac:dyDescent="0.15">
      <c r="A10" s="282" t="s">
        <v>223</v>
      </c>
      <c r="B10" s="289" t="s">
        <v>224</v>
      </c>
      <c r="C10" s="281" t="s">
        <v>125</v>
      </c>
      <c r="D10" s="290" t="s">
        <v>209</v>
      </c>
      <c r="E10" s="142" t="s">
        <v>216</v>
      </c>
      <c r="F10" s="142" t="s">
        <v>125</v>
      </c>
      <c r="G10" s="142"/>
    </row>
    <row r="11" spans="1:9" ht="18" customHeight="1" x14ac:dyDescent="0.15">
      <c r="A11" s="282"/>
      <c r="B11" s="289" t="s">
        <v>211</v>
      </c>
      <c r="C11" s="281" t="s">
        <v>125</v>
      </c>
      <c r="D11" s="164" t="s">
        <v>284</v>
      </c>
      <c r="E11" s="142"/>
      <c r="F11" s="142"/>
      <c r="G11" s="142"/>
    </row>
    <row r="12" spans="1:9" ht="18" customHeight="1" x14ac:dyDescent="0.15">
      <c r="A12" s="282"/>
      <c r="B12" s="165" t="s">
        <v>212</v>
      </c>
      <c r="C12" s="281" t="s">
        <v>125</v>
      </c>
      <c r="D12" s="290" t="s">
        <v>210</v>
      </c>
      <c r="E12" s="142"/>
      <c r="F12" s="142"/>
      <c r="G12" s="142"/>
    </row>
    <row r="13" spans="1:9" ht="18" customHeight="1" x14ac:dyDescent="0.15">
      <c r="A13" s="291" t="s">
        <v>225</v>
      </c>
      <c r="B13" s="165" t="s">
        <v>226</v>
      </c>
      <c r="C13" s="281" t="s">
        <v>125</v>
      </c>
      <c r="D13" s="290" t="s">
        <v>227</v>
      </c>
      <c r="E13" s="142"/>
      <c r="F13" s="142"/>
      <c r="G13" s="142"/>
    </row>
    <row r="14" spans="1:9" ht="18" customHeight="1" thickBot="1" x14ac:dyDescent="0.2">
      <c r="A14" s="283"/>
      <c r="B14" s="166" t="s">
        <v>208</v>
      </c>
      <c r="C14" s="284" t="s">
        <v>125</v>
      </c>
      <c r="D14" s="292" t="s">
        <v>207</v>
      </c>
      <c r="E14" s="142"/>
      <c r="F14" s="142"/>
      <c r="G14" s="142"/>
    </row>
    <row r="15" spans="1:9" ht="17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ht="17.100000000000001" customHeight="1" x14ac:dyDescent="0.15">
      <c r="A16" s="277" t="s">
        <v>285</v>
      </c>
      <c r="B16" s="277"/>
      <c r="C16" s="277"/>
    </row>
    <row r="17" spans="1:3" ht="17.100000000000001" customHeight="1" x14ac:dyDescent="0.15">
      <c r="A17" s="277" t="s">
        <v>228</v>
      </c>
    </row>
    <row r="18" spans="1:3" ht="17.100000000000001" customHeight="1" x14ac:dyDescent="0.15">
      <c r="A18" s="277" t="s">
        <v>280</v>
      </c>
    </row>
    <row r="19" spans="1:3" ht="17.100000000000001" customHeight="1" x14ac:dyDescent="0.15">
      <c r="A19" s="277" t="s">
        <v>281</v>
      </c>
    </row>
    <row r="20" spans="1:3" ht="17.100000000000001" customHeight="1" x14ac:dyDescent="0.15">
      <c r="A20" s="277" t="s">
        <v>229</v>
      </c>
    </row>
    <row r="21" spans="1:3" ht="17.100000000000001" customHeight="1" x14ac:dyDescent="0.15">
      <c r="A21" s="277" t="s">
        <v>230</v>
      </c>
    </row>
    <row r="22" spans="1:3" ht="17.100000000000001" customHeight="1" x14ac:dyDescent="0.15">
      <c r="A22" s="277" t="s">
        <v>125</v>
      </c>
      <c r="C22" s="277"/>
    </row>
    <row r="23" spans="1:3" ht="17.100000000000001" customHeight="1" x14ac:dyDescent="0.15"/>
    <row r="24" spans="1:3" ht="17.100000000000001" customHeight="1" x14ac:dyDescent="0.15"/>
    <row r="25" spans="1:3" ht="17.100000000000001" customHeight="1" x14ac:dyDescent="0.15"/>
    <row r="26" spans="1:3" ht="17.100000000000001" customHeight="1" x14ac:dyDescent="0.15"/>
    <row r="27" spans="1:3" ht="17.100000000000001" customHeight="1" x14ac:dyDescent="0.15"/>
    <row r="28" spans="1:3" ht="17.100000000000001" customHeight="1" x14ac:dyDescent="0.15"/>
    <row r="29" spans="1:3" ht="17.100000000000001" customHeight="1" x14ac:dyDescent="0.15"/>
  </sheetData>
  <sheetProtection selectLockedCells="1" selectUnlockedCells="1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N52"/>
  <sheetViews>
    <sheetView zoomScale="90" zoomScaleNormal="90" workbookViewId="0">
      <selection activeCell="C8" sqref="C8"/>
    </sheetView>
  </sheetViews>
  <sheetFormatPr defaultRowHeight="13.5" x14ac:dyDescent="0.15"/>
  <cols>
    <col min="1" max="1" width="12" style="134" customWidth="1"/>
    <col min="2" max="2" width="9" style="134"/>
    <col min="3" max="3" width="11.125" style="134" customWidth="1"/>
    <col min="4" max="5" width="24.375" style="134" customWidth="1"/>
    <col min="6" max="7" width="12.25" style="134" customWidth="1"/>
    <col min="8" max="8" width="17.25" style="134" customWidth="1"/>
    <col min="9" max="9" width="53" style="134" customWidth="1"/>
    <col min="10" max="12" width="12.5" style="134" customWidth="1"/>
    <col min="13" max="13" width="16.5" style="134" customWidth="1"/>
    <col min="14" max="16384" width="9" style="134"/>
  </cols>
  <sheetData>
    <row r="1" spans="1:14" ht="15" thickBot="1" x14ac:dyDescent="0.2">
      <c r="A1" s="1" t="s">
        <v>200</v>
      </c>
      <c r="B1" s="1"/>
      <c r="C1" s="43"/>
      <c r="D1" s="40" t="s">
        <v>1</v>
      </c>
      <c r="E1" s="95" t="str">
        <f>Top!$B5</f>
        <v/>
      </c>
      <c r="F1" s="100"/>
      <c r="G1" s="100"/>
      <c r="H1" s="100"/>
      <c r="I1" s="100"/>
    </row>
    <row r="2" spans="1:14" ht="15" thickBot="1" x14ac:dyDescent="0.2">
      <c r="A2" s="1" t="s">
        <v>110</v>
      </c>
      <c r="B2" s="1"/>
      <c r="C2" s="43"/>
      <c r="D2" s="98" t="s">
        <v>177</v>
      </c>
      <c r="E2" s="95" t="str">
        <f>Top!$B6</f>
        <v/>
      </c>
      <c r="F2" s="97"/>
      <c r="G2" s="100"/>
      <c r="H2" s="100"/>
    </row>
    <row r="3" spans="1:14" ht="14.25" customHeight="1" x14ac:dyDescent="0.15">
      <c r="D3" s="99"/>
      <c r="E3" s="96"/>
      <c r="F3" s="100"/>
      <c r="G3" s="100"/>
      <c r="H3" s="102"/>
      <c r="K3" s="1"/>
      <c r="L3" s="1"/>
      <c r="M3" s="1"/>
    </row>
    <row r="4" spans="1:14" ht="14.25" customHeight="1" thickBot="1" x14ac:dyDescent="0.2">
      <c r="D4" s="41" t="s">
        <v>29</v>
      </c>
      <c r="E4" s="95" t="str">
        <f>Top!$B8</f>
        <v/>
      </c>
      <c r="F4" s="100"/>
      <c r="G4" s="100"/>
      <c r="H4" s="102"/>
      <c r="I4" s="101"/>
      <c r="L4" s="1"/>
      <c r="M4" s="1"/>
      <c r="N4" s="1"/>
    </row>
    <row r="5" spans="1:14" ht="14.25" customHeight="1" x14ac:dyDescent="0.15">
      <c r="A5" s="1"/>
      <c r="B5" s="1"/>
      <c r="C5" s="44"/>
      <c r="D5" s="44"/>
      <c r="E5" s="203"/>
      <c r="F5" s="40"/>
      <c r="G5" s="52"/>
      <c r="H5" s="45"/>
      <c r="I5" s="40"/>
      <c r="J5" s="28"/>
      <c r="K5" s="1"/>
      <c r="L5" s="1"/>
      <c r="M5" s="1"/>
      <c r="N5" s="1"/>
    </row>
    <row r="6" spans="1:14" ht="14.25" customHeight="1" x14ac:dyDescent="0.15">
      <c r="A6" s="1" t="s">
        <v>345</v>
      </c>
      <c r="B6" s="46"/>
      <c r="C6" s="46"/>
      <c r="D6" s="46"/>
      <c r="E6" s="46"/>
      <c r="F6" s="46"/>
      <c r="G6" s="46"/>
      <c r="H6" s="46"/>
      <c r="I6" s="56" t="s">
        <v>111</v>
      </c>
      <c r="J6" s="486" t="s">
        <v>112</v>
      </c>
      <c r="K6" s="487"/>
      <c r="L6" s="47"/>
      <c r="M6" s="47"/>
      <c r="N6" s="1"/>
    </row>
    <row r="7" spans="1:14" ht="14.25" customHeight="1" x14ac:dyDescent="0.15">
      <c r="A7" s="1"/>
      <c r="B7" s="1"/>
      <c r="C7" s="1"/>
      <c r="D7" s="1"/>
      <c r="E7" s="1"/>
      <c r="F7" s="1"/>
      <c r="G7" s="1"/>
      <c r="H7" s="1"/>
      <c r="I7" s="48" t="s">
        <v>113</v>
      </c>
      <c r="J7" s="488" t="s">
        <v>114</v>
      </c>
      <c r="K7" s="488"/>
      <c r="L7" s="47"/>
      <c r="M7" s="47"/>
      <c r="N7" s="1"/>
    </row>
    <row r="8" spans="1:14" ht="14.25" customHeight="1" x14ac:dyDescent="0.15">
      <c r="A8" s="1"/>
      <c r="B8" s="1"/>
      <c r="C8" s="1"/>
      <c r="D8" s="1"/>
      <c r="E8" s="1"/>
      <c r="F8" s="1"/>
      <c r="G8" s="1"/>
      <c r="H8" s="1"/>
      <c r="I8" s="49" t="s">
        <v>115</v>
      </c>
      <c r="J8" s="489" t="s">
        <v>116</v>
      </c>
      <c r="K8" s="489"/>
      <c r="L8" s="47"/>
      <c r="M8" s="47"/>
      <c r="N8" s="1"/>
    </row>
    <row r="9" spans="1:14" ht="14.25" customHeight="1" thickBot="1" x14ac:dyDescent="0.2">
      <c r="A9" s="50" t="s">
        <v>117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1"/>
      <c r="M9" s="1"/>
      <c r="N9" s="1"/>
    </row>
    <row r="10" spans="1:14" ht="14.25" customHeight="1" x14ac:dyDescent="0.15">
      <c r="A10" s="492" t="s">
        <v>118</v>
      </c>
      <c r="B10" s="494" t="s">
        <v>204</v>
      </c>
      <c r="C10" s="496" t="s">
        <v>119</v>
      </c>
      <c r="D10" s="498" t="s">
        <v>135</v>
      </c>
      <c r="E10" s="494" t="s">
        <v>193</v>
      </c>
      <c r="F10" s="187" t="s">
        <v>120</v>
      </c>
      <c r="G10" s="500" t="s">
        <v>268</v>
      </c>
      <c r="H10" s="494" t="s">
        <v>196</v>
      </c>
      <c r="I10" s="494" t="s">
        <v>192</v>
      </c>
      <c r="J10" s="501"/>
      <c r="K10" s="501"/>
      <c r="L10" s="502"/>
    </row>
    <row r="11" spans="1:14" ht="14.25" customHeight="1" x14ac:dyDescent="0.15">
      <c r="A11" s="493"/>
      <c r="B11" s="495"/>
      <c r="C11" s="497"/>
      <c r="D11" s="499"/>
      <c r="E11" s="495"/>
      <c r="F11" s="188" t="s">
        <v>121</v>
      </c>
      <c r="G11" s="495"/>
      <c r="H11" s="495"/>
      <c r="I11" s="495"/>
      <c r="J11" s="503"/>
      <c r="K11" s="503"/>
      <c r="L11" s="504"/>
    </row>
    <row r="12" spans="1:14" ht="14.25" customHeight="1" x14ac:dyDescent="0.15">
      <c r="A12" s="493"/>
      <c r="B12" s="495"/>
      <c r="C12" s="497"/>
      <c r="D12" s="499"/>
      <c r="E12" s="495"/>
      <c r="F12" s="208"/>
      <c r="G12" s="495"/>
      <c r="H12" s="495"/>
      <c r="I12" s="495"/>
      <c r="J12" s="503"/>
      <c r="K12" s="503"/>
      <c r="L12" s="504"/>
    </row>
    <row r="13" spans="1:14" ht="14.25" customHeight="1" x14ac:dyDescent="0.15">
      <c r="A13" s="189" t="str">
        <f>Top!H2</f>
        <v>チタン合金粉末</v>
      </c>
      <c r="B13" s="190" t="str">
        <f>DATA!$B$13</f>
        <v>C</v>
      </c>
      <c r="C13" s="272"/>
      <c r="D13" s="272"/>
      <c r="E13" s="272"/>
      <c r="F13" s="272"/>
      <c r="G13" s="272"/>
      <c r="H13" s="273"/>
      <c r="I13" s="477"/>
      <c r="J13" s="478"/>
      <c r="K13" s="478"/>
      <c r="L13" s="479"/>
    </row>
    <row r="14" spans="1:14" ht="14.25" customHeight="1" x14ac:dyDescent="0.15">
      <c r="A14" s="189" t="str">
        <f>A13</f>
        <v>チタン合金粉末</v>
      </c>
      <c r="B14" s="190" t="str">
        <f>DATA!$B$14</f>
        <v>Al</v>
      </c>
      <c r="C14" s="272"/>
      <c r="D14" s="272"/>
      <c r="E14" s="272"/>
      <c r="F14" s="272"/>
      <c r="G14" s="272"/>
      <c r="H14" s="273"/>
      <c r="I14" s="477"/>
      <c r="J14" s="478"/>
      <c r="K14" s="478"/>
      <c r="L14" s="479"/>
    </row>
    <row r="15" spans="1:14" ht="14.25" customHeight="1" x14ac:dyDescent="0.15">
      <c r="A15" s="189" t="str">
        <f>A13</f>
        <v>チタン合金粉末</v>
      </c>
      <c r="B15" s="190" t="str">
        <f>DATA!$B$15</f>
        <v>V</v>
      </c>
      <c r="C15" s="272"/>
      <c r="D15" s="272"/>
      <c r="E15" s="272"/>
      <c r="F15" s="272"/>
      <c r="G15" s="272"/>
      <c r="H15" s="273"/>
      <c r="I15" s="477"/>
      <c r="J15" s="478"/>
      <c r="K15" s="478"/>
      <c r="L15" s="479"/>
    </row>
    <row r="16" spans="1:14" ht="14.25" customHeight="1" thickBot="1" x14ac:dyDescent="0.2">
      <c r="A16" s="191" t="str">
        <f>A13</f>
        <v>チタン合金粉末</v>
      </c>
      <c r="B16" s="192" t="str">
        <f>DATA!$B$16</f>
        <v>Fe</v>
      </c>
      <c r="C16" s="274"/>
      <c r="D16" s="274"/>
      <c r="E16" s="274"/>
      <c r="F16" s="274"/>
      <c r="G16" s="274"/>
      <c r="H16" s="275"/>
      <c r="I16" s="480"/>
      <c r="J16" s="481"/>
      <c r="K16" s="481"/>
      <c r="L16" s="482"/>
    </row>
    <row r="17" spans="1:14" ht="14.25" customHeight="1" x14ac:dyDescent="0.15">
      <c r="A17" s="51"/>
      <c r="B17" s="46"/>
      <c r="C17" s="1"/>
      <c r="D17" s="1"/>
      <c r="E17" s="1"/>
      <c r="F17" s="51"/>
      <c r="G17" s="1"/>
      <c r="H17" s="1"/>
      <c r="I17" s="1"/>
      <c r="J17" s="1"/>
      <c r="K17" s="1"/>
      <c r="L17" s="1"/>
      <c r="M17" s="1"/>
      <c r="N17" s="1"/>
    </row>
    <row r="18" spans="1:14" ht="14.25" customHeight="1" x14ac:dyDescent="0.15">
      <c r="A18" s="51"/>
      <c r="B18" s="46"/>
      <c r="C18" s="1"/>
      <c r="D18" s="1"/>
      <c r="E18" s="1"/>
      <c r="F18" s="51"/>
      <c r="G18" s="1"/>
      <c r="H18" s="1"/>
      <c r="I18" s="1"/>
      <c r="J18" s="1"/>
      <c r="K18" s="1"/>
      <c r="L18" s="1"/>
      <c r="M18" s="1"/>
      <c r="N18" s="1"/>
    </row>
    <row r="19" spans="1:14" ht="14.25" customHeight="1" x14ac:dyDescent="0.15">
      <c r="A19" s="46"/>
      <c r="B19" s="46"/>
      <c r="C19" s="1"/>
      <c r="D19" s="1"/>
      <c r="E19" s="1"/>
      <c r="F19" s="46"/>
      <c r="G19" s="1"/>
      <c r="H19" s="1"/>
      <c r="I19" s="1"/>
      <c r="J19" s="1"/>
      <c r="K19" s="1"/>
      <c r="L19" s="1"/>
      <c r="M19" s="1"/>
      <c r="N19" s="1"/>
    </row>
    <row r="20" spans="1:14" ht="14.25" customHeight="1" thickBot="1" x14ac:dyDescent="0.2">
      <c r="A20" s="50" t="s">
        <v>122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1"/>
      <c r="M20" s="1"/>
      <c r="N20" s="1"/>
    </row>
    <row r="21" spans="1:14" ht="14.25" customHeight="1" x14ac:dyDescent="0.15">
      <c r="A21" s="507" t="str">
        <f t="shared" ref="A21:B21" si="0">A10</f>
        <v>試料名</v>
      </c>
      <c r="B21" s="509" t="str">
        <f t="shared" si="0"/>
        <v>項目</v>
      </c>
      <c r="C21" s="509" t="s">
        <v>194</v>
      </c>
      <c r="D21" s="516"/>
      <c r="E21" s="509" t="s">
        <v>195</v>
      </c>
      <c r="F21" s="516"/>
      <c r="G21" s="512" t="s">
        <v>257</v>
      </c>
      <c r="H21" s="511" t="s">
        <v>196</v>
      </c>
      <c r="I21" s="511" t="s">
        <v>192</v>
      </c>
      <c r="J21" s="501"/>
      <c r="K21" s="501"/>
      <c r="L21" s="502"/>
    </row>
    <row r="22" spans="1:14" ht="14.25" customHeight="1" x14ac:dyDescent="0.15">
      <c r="A22" s="508">
        <f t="shared" ref="A22:B22" si="1">A11</f>
        <v>0</v>
      </c>
      <c r="B22" s="510">
        <f t="shared" si="1"/>
        <v>0</v>
      </c>
      <c r="C22" s="510"/>
      <c r="D22" s="517"/>
      <c r="E22" s="510"/>
      <c r="F22" s="517"/>
      <c r="G22" s="510"/>
      <c r="H22" s="510"/>
      <c r="I22" s="510"/>
      <c r="J22" s="503"/>
      <c r="K22" s="503"/>
      <c r="L22" s="504"/>
    </row>
    <row r="23" spans="1:14" ht="14.25" customHeight="1" x14ac:dyDescent="0.15">
      <c r="A23" s="508">
        <f t="shared" ref="A23:B23" si="2">A12</f>
        <v>0</v>
      </c>
      <c r="B23" s="510">
        <f t="shared" si="2"/>
        <v>0</v>
      </c>
      <c r="C23" s="510"/>
      <c r="D23" s="517"/>
      <c r="E23" s="510"/>
      <c r="F23" s="517"/>
      <c r="G23" s="510"/>
      <c r="H23" s="510"/>
      <c r="I23" s="510"/>
      <c r="J23" s="503"/>
      <c r="K23" s="503"/>
      <c r="L23" s="504"/>
    </row>
    <row r="24" spans="1:14" ht="14.25" customHeight="1" x14ac:dyDescent="0.15">
      <c r="A24" s="173" t="str">
        <f>A13</f>
        <v>チタン合金粉末</v>
      </c>
      <c r="B24" s="174" t="str">
        <f>B13</f>
        <v>C</v>
      </c>
      <c r="C24" s="473"/>
      <c r="D24" s="474"/>
      <c r="E24" s="473"/>
      <c r="F24" s="474"/>
      <c r="G24" s="268"/>
      <c r="H24" s="268"/>
      <c r="I24" s="473"/>
      <c r="J24" s="478"/>
      <c r="K24" s="478"/>
      <c r="L24" s="479"/>
    </row>
    <row r="25" spans="1:14" ht="14.25" customHeight="1" x14ac:dyDescent="0.15">
      <c r="A25" s="173" t="str">
        <f t="shared" ref="A25:B25" si="3">A14</f>
        <v>チタン合金粉末</v>
      </c>
      <c r="B25" s="174" t="str">
        <f t="shared" si="3"/>
        <v>Al</v>
      </c>
      <c r="C25" s="473"/>
      <c r="D25" s="474"/>
      <c r="E25" s="473"/>
      <c r="F25" s="474"/>
      <c r="G25" s="268"/>
      <c r="H25" s="268"/>
      <c r="I25" s="483"/>
      <c r="J25" s="484"/>
      <c r="K25" s="484"/>
      <c r="L25" s="485"/>
    </row>
    <row r="26" spans="1:14" ht="14.25" customHeight="1" x14ac:dyDescent="0.15">
      <c r="A26" s="173" t="str">
        <f t="shared" ref="A26:B26" si="4">A15</f>
        <v>チタン合金粉末</v>
      </c>
      <c r="B26" s="174" t="str">
        <f t="shared" si="4"/>
        <v>V</v>
      </c>
      <c r="C26" s="473"/>
      <c r="D26" s="474"/>
      <c r="E26" s="473"/>
      <c r="F26" s="474"/>
      <c r="G26" s="268"/>
      <c r="H26" s="268"/>
      <c r="I26" s="473"/>
      <c r="J26" s="478"/>
      <c r="K26" s="478"/>
      <c r="L26" s="479"/>
    </row>
    <row r="27" spans="1:14" ht="14.25" customHeight="1" thickBot="1" x14ac:dyDescent="0.2">
      <c r="A27" s="175" t="str">
        <f>A16</f>
        <v>チタン合金粉末</v>
      </c>
      <c r="B27" s="176" t="str">
        <f>B16</f>
        <v>Fe</v>
      </c>
      <c r="C27" s="475"/>
      <c r="D27" s="476"/>
      <c r="E27" s="475"/>
      <c r="F27" s="476"/>
      <c r="G27" s="269"/>
      <c r="H27" s="269"/>
      <c r="I27" s="475"/>
      <c r="J27" s="481"/>
      <c r="K27" s="481"/>
      <c r="L27" s="482"/>
    </row>
    <row r="28" spans="1:14" ht="14.25" customHeight="1" x14ac:dyDescent="0.15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 x14ac:dyDescent="0.15">
      <c r="A29" s="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 thickBot="1" x14ac:dyDescent="0.2">
      <c r="A30" s="50" t="s">
        <v>123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1"/>
      <c r="M30" s="1"/>
      <c r="N30" s="1"/>
    </row>
    <row r="31" spans="1:14" ht="20.100000000000001" customHeight="1" x14ac:dyDescent="0.15">
      <c r="A31" s="490" t="str">
        <f t="shared" ref="A31:B31" si="5">A21</f>
        <v>試料名</v>
      </c>
      <c r="B31" s="505" t="str">
        <f t="shared" si="5"/>
        <v>項目</v>
      </c>
      <c r="C31" s="505" t="s">
        <v>124</v>
      </c>
      <c r="D31" s="518" t="s">
        <v>197</v>
      </c>
      <c r="E31" s="519"/>
      <c r="F31" s="519"/>
      <c r="G31" s="519"/>
      <c r="H31" s="519"/>
      <c r="I31" s="519"/>
      <c r="J31" s="501"/>
      <c r="K31" s="501"/>
      <c r="L31" s="502"/>
    </row>
    <row r="32" spans="1:14" ht="20.100000000000001" customHeight="1" x14ac:dyDescent="0.15">
      <c r="A32" s="491">
        <f t="shared" ref="A32:B32" si="6">A22</f>
        <v>0</v>
      </c>
      <c r="B32" s="506">
        <f t="shared" si="6"/>
        <v>0</v>
      </c>
      <c r="C32" s="506"/>
      <c r="D32" s="513"/>
      <c r="E32" s="514"/>
      <c r="F32" s="514"/>
      <c r="G32" s="514"/>
      <c r="H32" s="514"/>
      <c r="I32" s="514"/>
      <c r="J32" s="478"/>
      <c r="K32" s="478"/>
      <c r="L32" s="479"/>
    </row>
    <row r="33" spans="1:14" ht="20.100000000000001" customHeight="1" x14ac:dyDescent="0.15">
      <c r="A33" s="491">
        <f t="shared" ref="A33:B33" si="7">A23</f>
        <v>0</v>
      </c>
      <c r="B33" s="506">
        <f t="shared" si="7"/>
        <v>0</v>
      </c>
      <c r="C33" s="506"/>
      <c r="D33" s="514"/>
      <c r="E33" s="514"/>
      <c r="F33" s="514"/>
      <c r="G33" s="514"/>
      <c r="H33" s="514"/>
      <c r="I33" s="514"/>
      <c r="J33" s="478"/>
      <c r="K33" s="478"/>
      <c r="L33" s="479"/>
    </row>
    <row r="34" spans="1:14" ht="20.100000000000001" customHeight="1" x14ac:dyDescent="0.15">
      <c r="A34" s="177" t="str">
        <f>A24</f>
        <v>チタン合金粉末</v>
      </c>
      <c r="B34" s="178" t="str">
        <f>B24</f>
        <v>C</v>
      </c>
      <c r="C34" s="270"/>
      <c r="D34" s="514"/>
      <c r="E34" s="514"/>
      <c r="F34" s="514"/>
      <c r="G34" s="514"/>
      <c r="H34" s="514"/>
      <c r="I34" s="514"/>
      <c r="J34" s="478"/>
      <c r="K34" s="478"/>
      <c r="L34" s="479"/>
    </row>
    <row r="35" spans="1:14" ht="20.100000000000001" customHeight="1" x14ac:dyDescent="0.15">
      <c r="A35" s="177" t="str">
        <f t="shared" ref="A35:B35" si="8">A25</f>
        <v>チタン合金粉末</v>
      </c>
      <c r="B35" s="178" t="str">
        <f t="shared" si="8"/>
        <v>Al</v>
      </c>
      <c r="C35" s="270"/>
      <c r="D35" s="514"/>
      <c r="E35" s="514"/>
      <c r="F35" s="514"/>
      <c r="G35" s="514"/>
      <c r="H35" s="514"/>
      <c r="I35" s="514"/>
      <c r="J35" s="478"/>
      <c r="K35" s="478"/>
      <c r="L35" s="479"/>
    </row>
    <row r="36" spans="1:14" ht="20.100000000000001" customHeight="1" x14ac:dyDescent="0.15">
      <c r="A36" s="177" t="str">
        <f t="shared" ref="A36:B36" si="9">A26</f>
        <v>チタン合金粉末</v>
      </c>
      <c r="B36" s="178" t="str">
        <f t="shared" si="9"/>
        <v>V</v>
      </c>
      <c r="C36" s="270"/>
      <c r="D36" s="514"/>
      <c r="E36" s="514"/>
      <c r="F36" s="514"/>
      <c r="G36" s="514"/>
      <c r="H36" s="514"/>
      <c r="I36" s="514"/>
      <c r="J36" s="478"/>
      <c r="K36" s="478"/>
      <c r="L36" s="479"/>
    </row>
    <row r="37" spans="1:14" ht="20.100000000000001" customHeight="1" thickBot="1" x14ac:dyDescent="0.2">
      <c r="A37" s="179" t="str">
        <f>A27</f>
        <v>チタン合金粉末</v>
      </c>
      <c r="B37" s="180" t="str">
        <f>B27</f>
        <v>Fe</v>
      </c>
      <c r="C37" s="271"/>
      <c r="D37" s="515"/>
      <c r="E37" s="515"/>
      <c r="F37" s="515"/>
      <c r="G37" s="515"/>
      <c r="H37" s="515"/>
      <c r="I37" s="515"/>
      <c r="J37" s="481"/>
      <c r="K37" s="481"/>
      <c r="L37" s="482"/>
    </row>
    <row r="38" spans="1:14" ht="14.25" customHeight="1" x14ac:dyDescent="0.15">
      <c r="A38" s="5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 customHeight="1" x14ac:dyDescent="0.15"/>
    <row r="40" spans="1:14" ht="14.25" customHeight="1" x14ac:dyDescent="0.15"/>
    <row r="41" spans="1:14" ht="14.25" customHeight="1" x14ac:dyDescent="0.15">
      <c r="I41" s="1"/>
      <c r="J41" s="1"/>
      <c r="K41" s="1"/>
    </row>
    <row r="42" spans="1:14" ht="14.25" customHeight="1" x14ac:dyDescent="0.15"/>
    <row r="43" spans="1:14" ht="14.25" customHeight="1" x14ac:dyDescent="0.15"/>
    <row r="44" spans="1:14" ht="14.25" customHeight="1" x14ac:dyDescent="0.15"/>
    <row r="45" spans="1:14" ht="14.25" customHeight="1" x14ac:dyDescent="0.15"/>
    <row r="46" spans="1:14" ht="14.25" customHeight="1" x14ac:dyDescent="0.15"/>
    <row r="47" spans="1:14" ht="14.25" customHeight="1" x14ac:dyDescent="0.15"/>
    <row r="48" spans="1:14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</sheetData>
  <sheetProtection formatCells="0"/>
  <mergeCells count="39">
    <mergeCell ref="B31:B33"/>
    <mergeCell ref="C31:C33"/>
    <mergeCell ref="A21:A23"/>
    <mergeCell ref="B21:B23"/>
    <mergeCell ref="H21:H23"/>
    <mergeCell ref="G21:G23"/>
    <mergeCell ref="D32:L37"/>
    <mergeCell ref="C21:D23"/>
    <mergeCell ref="E21:F23"/>
    <mergeCell ref="I21:L23"/>
    <mergeCell ref="I24:L24"/>
    <mergeCell ref="I26:L26"/>
    <mergeCell ref="I27:L27"/>
    <mergeCell ref="D31:L31"/>
    <mergeCell ref="E26:F26"/>
    <mergeCell ref="C25:D25"/>
    <mergeCell ref="J6:K6"/>
    <mergeCell ref="J7:K7"/>
    <mergeCell ref="J8:K8"/>
    <mergeCell ref="A31:A33"/>
    <mergeCell ref="A10:A12"/>
    <mergeCell ref="B10:B12"/>
    <mergeCell ref="C10:C12"/>
    <mergeCell ref="D10:D12"/>
    <mergeCell ref="E10:E12"/>
    <mergeCell ref="G10:G12"/>
    <mergeCell ref="H10:H12"/>
    <mergeCell ref="C24:D24"/>
    <mergeCell ref="C26:D26"/>
    <mergeCell ref="C27:D27"/>
    <mergeCell ref="E24:F24"/>
    <mergeCell ref="I10:L12"/>
    <mergeCell ref="E25:F25"/>
    <mergeCell ref="E27:F27"/>
    <mergeCell ref="I13:L13"/>
    <mergeCell ref="I15:L15"/>
    <mergeCell ref="I16:L16"/>
    <mergeCell ref="I14:L14"/>
    <mergeCell ref="I25:L25"/>
  </mergeCells>
  <phoneticPr fontId="11"/>
  <pageMargins left="0.78749999999999998" right="0.78749999999999998" top="0.59027777777777779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tabSelected="1" workbookViewId="0">
      <selection activeCell="B21" sqref="B21"/>
    </sheetView>
  </sheetViews>
  <sheetFormatPr defaultRowHeight="13.5" x14ac:dyDescent="0.15"/>
  <cols>
    <col min="1" max="1" width="14.625" style="10" customWidth="1"/>
    <col min="2" max="2" width="14.375" style="10" customWidth="1"/>
    <col min="3" max="3" width="13.125" style="10" customWidth="1"/>
    <col min="4" max="4" width="7.625" style="10" customWidth="1"/>
    <col min="5" max="6" width="9" style="10"/>
    <col min="7" max="9" width="12.5" style="10" customWidth="1"/>
    <col min="10" max="16384" width="9" style="10"/>
  </cols>
  <sheetData>
    <row r="1" spans="1:12" ht="17.100000000000001" customHeight="1" x14ac:dyDescent="0.15">
      <c r="A1" s="216" t="s">
        <v>198</v>
      </c>
      <c r="B1" s="386"/>
      <c r="C1" s="386"/>
      <c r="D1" s="386"/>
      <c r="E1" s="386"/>
      <c r="F1" s="386"/>
      <c r="G1" s="386"/>
      <c r="H1" s="386"/>
      <c r="I1" s="386"/>
    </row>
    <row r="2" spans="1:12" ht="17.100000000000001" customHeight="1" x14ac:dyDescent="0.15">
      <c r="A2" s="219"/>
      <c r="B2" s="389" t="s">
        <v>8</v>
      </c>
      <c r="C2" s="389"/>
      <c r="D2" s="389"/>
      <c r="E2" s="389"/>
      <c r="F2" s="220"/>
      <c r="G2" s="221" t="s">
        <v>286</v>
      </c>
      <c r="H2" s="393" t="s">
        <v>287</v>
      </c>
      <c r="I2" s="386"/>
    </row>
    <row r="3" spans="1:12" ht="17.100000000000001" customHeight="1" thickBot="1" x14ac:dyDescent="0.2">
      <c r="A3" s="222"/>
      <c r="B3" s="387" t="str">
        <f>""</f>
        <v/>
      </c>
      <c r="C3" s="388"/>
      <c r="D3" s="222"/>
      <c r="E3" s="222"/>
      <c r="F3" s="222"/>
      <c r="G3" s="222"/>
      <c r="H3" s="222"/>
      <c r="I3" s="222"/>
    </row>
    <row r="4" spans="1:12" ht="17.100000000000001" customHeight="1" x14ac:dyDescent="0.15">
      <c r="A4" s="223" t="s">
        <v>0</v>
      </c>
      <c r="B4" s="390"/>
      <c r="C4" s="391"/>
      <c r="D4" s="391"/>
      <c r="E4" s="391"/>
      <c r="F4" s="391"/>
      <c r="G4" s="391"/>
      <c r="H4" s="391"/>
      <c r="I4" s="392"/>
    </row>
    <row r="5" spans="1:12" ht="17.100000000000001" customHeight="1" x14ac:dyDescent="0.15">
      <c r="A5" s="224" t="s">
        <v>1</v>
      </c>
      <c r="B5" s="159" t="s">
        <v>144</v>
      </c>
      <c r="C5" s="225" t="s">
        <v>146</v>
      </c>
      <c r="D5" s="159" t="s">
        <v>144</v>
      </c>
      <c r="E5" s="229"/>
      <c r="F5" s="230"/>
      <c r="G5" s="381"/>
      <c r="H5" s="381"/>
      <c r="I5" s="382"/>
    </row>
    <row r="6" spans="1:12" ht="17.100000000000001" customHeight="1" x14ac:dyDescent="0.15">
      <c r="A6" s="224" t="s">
        <v>2</v>
      </c>
      <c r="B6" s="375" t="s">
        <v>144</v>
      </c>
      <c r="C6" s="376"/>
      <c r="D6" s="376"/>
      <c r="E6" s="376"/>
      <c r="F6" s="376"/>
      <c r="G6" s="376"/>
      <c r="H6" s="376"/>
      <c r="I6" s="377"/>
    </row>
    <row r="7" spans="1:12" ht="17.100000000000001" customHeight="1" x14ac:dyDescent="0.15">
      <c r="A7" s="226" t="s">
        <v>3</v>
      </c>
      <c r="B7" s="276" t="s">
        <v>144</v>
      </c>
      <c r="C7" s="397" t="s">
        <v>269</v>
      </c>
      <c r="D7" s="398"/>
      <c r="E7" s="398"/>
      <c r="F7" s="398"/>
      <c r="G7" s="398"/>
      <c r="H7" s="398"/>
      <c r="I7" s="399"/>
    </row>
    <row r="8" spans="1:12" ht="17.100000000000001" customHeight="1" x14ac:dyDescent="0.15">
      <c r="A8" s="227" t="s">
        <v>145</v>
      </c>
      <c r="B8" s="400" t="s">
        <v>144</v>
      </c>
      <c r="C8" s="401"/>
      <c r="D8" s="401"/>
      <c r="E8" s="401"/>
      <c r="F8" s="401"/>
      <c r="G8" s="401"/>
      <c r="H8" s="401"/>
      <c r="I8" s="402"/>
      <c r="L8" s="10" t="s">
        <v>9</v>
      </c>
    </row>
    <row r="9" spans="1:12" ht="17.100000000000001" customHeight="1" x14ac:dyDescent="0.15">
      <c r="A9" s="224" t="s">
        <v>4</v>
      </c>
      <c r="B9" s="383" t="s">
        <v>144</v>
      </c>
      <c r="C9" s="384"/>
      <c r="D9" s="384"/>
      <c r="E9" s="384"/>
      <c r="F9" s="384"/>
      <c r="G9" s="384"/>
      <c r="H9" s="384"/>
      <c r="I9" s="385"/>
    </row>
    <row r="10" spans="1:12" ht="17.100000000000001" customHeight="1" x14ac:dyDescent="0.15">
      <c r="A10" s="224" t="s">
        <v>5</v>
      </c>
      <c r="B10" s="383" t="s">
        <v>144</v>
      </c>
      <c r="C10" s="384"/>
      <c r="D10" s="384"/>
      <c r="E10" s="384"/>
      <c r="F10" s="384"/>
      <c r="G10" s="384"/>
      <c r="H10" s="384"/>
      <c r="I10" s="385"/>
    </row>
    <row r="11" spans="1:12" ht="17.100000000000001" customHeight="1" x14ac:dyDescent="0.15">
      <c r="A11" s="224" t="s">
        <v>6</v>
      </c>
      <c r="B11" s="383"/>
      <c r="C11" s="384"/>
      <c r="D11" s="384"/>
      <c r="E11" s="384"/>
      <c r="F11" s="384"/>
      <c r="G11" s="384"/>
      <c r="H11" s="384"/>
      <c r="I11" s="385"/>
    </row>
    <row r="12" spans="1:12" ht="17.100000000000001" customHeight="1" thickBot="1" x14ac:dyDescent="0.2">
      <c r="A12" s="228" t="s">
        <v>7</v>
      </c>
      <c r="B12" s="370" t="s">
        <v>144</v>
      </c>
      <c r="C12" s="371"/>
      <c r="D12" s="371"/>
      <c r="E12" s="371"/>
      <c r="F12" s="371"/>
      <c r="G12" s="371"/>
      <c r="H12" s="371"/>
      <c r="I12" s="372"/>
      <c r="K12" s="194"/>
    </row>
    <row r="13" spans="1:12" ht="17.100000000000001" customHeight="1" x14ac:dyDescent="0.15">
      <c r="A13" s="394" t="s">
        <v>149</v>
      </c>
      <c r="B13" s="395"/>
      <c r="C13" s="395"/>
      <c r="D13" s="395"/>
      <c r="E13" s="395"/>
      <c r="F13" s="395"/>
      <c r="G13" s="395"/>
      <c r="H13" s="395"/>
      <c r="I13" s="395"/>
    </row>
    <row r="14" spans="1:12" ht="17.100000000000001" customHeight="1" x14ac:dyDescent="0.15">
      <c r="A14" s="396"/>
      <c r="B14" s="396"/>
      <c r="C14" s="396"/>
      <c r="D14" s="396"/>
      <c r="E14" s="396"/>
      <c r="F14" s="396"/>
      <c r="G14" s="396"/>
      <c r="H14" s="396"/>
      <c r="I14" s="396"/>
    </row>
    <row r="15" spans="1:12" ht="17.100000000000001" customHeight="1" x14ac:dyDescent="0.15">
      <c r="A15" s="386"/>
      <c r="B15" s="386"/>
      <c r="C15" s="386"/>
      <c r="D15" s="386"/>
      <c r="E15" s="386"/>
      <c r="F15" s="386"/>
      <c r="G15" s="386"/>
      <c r="H15" s="386"/>
      <c r="I15" s="386"/>
    </row>
    <row r="16" spans="1:12" ht="17.100000000000001" customHeight="1" x14ac:dyDescent="0.15">
      <c r="A16" s="386"/>
      <c r="B16" s="386"/>
      <c r="C16" s="386"/>
      <c r="D16" s="386"/>
      <c r="E16" s="386"/>
      <c r="F16" s="386"/>
      <c r="G16" s="386"/>
      <c r="H16" s="386"/>
      <c r="I16" s="386"/>
    </row>
    <row r="17" spans="1:2" ht="17.100000000000001" customHeight="1" x14ac:dyDescent="0.15">
      <c r="A17" s="10" t="s">
        <v>144</v>
      </c>
    </row>
    <row r="18" spans="1:2" ht="17.100000000000001" customHeight="1" x14ac:dyDescent="0.15">
      <c r="B18" s="93"/>
    </row>
    <row r="19" spans="1:2" ht="17.100000000000001" customHeight="1" x14ac:dyDescent="0.15"/>
    <row r="20" spans="1:2" ht="17.100000000000001" customHeight="1" x14ac:dyDescent="0.15"/>
    <row r="21" spans="1:2" ht="17.100000000000001" customHeight="1" x14ac:dyDescent="0.15"/>
    <row r="22" spans="1:2" ht="17.100000000000001" customHeight="1" x14ac:dyDescent="0.15"/>
    <row r="23" spans="1:2" ht="17.100000000000001" customHeight="1" x14ac:dyDescent="0.15"/>
    <row r="24" spans="1:2" ht="17.100000000000001" customHeight="1" x14ac:dyDescent="0.15"/>
    <row r="25" spans="1:2" ht="17.100000000000001" customHeight="1" x14ac:dyDescent="0.15"/>
    <row r="26" spans="1:2" ht="17.100000000000001" customHeight="1" x14ac:dyDescent="0.15"/>
    <row r="27" spans="1:2" ht="17.100000000000001" customHeight="1" x14ac:dyDescent="0.15"/>
    <row r="28" spans="1:2" ht="17.100000000000001" customHeight="1" x14ac:dyDescent="0.15"/>
    <row r="29" spans="1:2" ht="17.100000000000001" customHeight="1" x14ac:dyDescent="0.15"/>
    <row r="30" spans="1:2" ht="17.100000000000001" customHeight="1" x14ac:dyDescent="0.15"/>
    <row r="31" spans="1:2" ht="17.100000000000001" customHeight="1" x14ac:dyDescent="0.15"/>
    <row r="32" spans="1: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</sheetData>
  <sheetProtection sheet="1" formatCells="0"/>
  <mergeCells count="14">
    <mergeCell ref="B12:I12"/>
    <mergeCell ref="A13:I16"/>
    <mergeCell ref="B6:I6"/>
    <mergeCell ref="C7:I7"/>
    <mergeCell ref="B8:I8"/>
    <mergeCell ref="B9:I9"/>
    <mergeCell ref="G5:I5"/>
    <mergeCell ref="B10:I10"/>
    <mergeCell ref="B11:I11"/>
    <mergeCell ref="B1:I1"/>
    <mergeCell ref="B3:C3"/>
    <mergeCell ref="B2:E2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Y54"/>
  <sheetViews>
    <sheetView workbookViewId="0">
      <selection activeCell="R41" sqref="R41"/>
    </sheetView>
  </sheetViews>
  <sheetFormatPr defaultColWidth="9" defaultRowHeight="13.5" x14ac:dyDescent="0.15"/>
  <cols>
    <col min="1" max="1" width="9" style="10" customWidth="1"/>
    <col min="2" max="2" width="11" style="10" customWidth="1"/>
    <col min="3" max="3" width="12.625" style="10" customWidth="1"/>
    <col min="4" max="4" width="23.125" style="10" customWidth="1"/>
    <col min="5" max="5" width="6.375" style="10" customWidth="1"/>
    <col min="6" max="7" width="9" style="10" customWidth="1"/>
    <col min="8" max="8" width="6.625" style="10" customWidth="1"/>
    <col min="9" max="10" width="11.75" style="10" customWidth="1"/>
    <col min="11" max="18" width="9" style="10"/>
    <col min="19" max="19" width="11.625" style="10" bestFit="1" customWidth="1"/>
    <col min="20" max="28" width="9" style="10"/>
    <col min="29" max="29" width="11.625" style="10" customWidth="1"/>
    <col min="30" max="38" width="9" style="10"/>
    <col min="39" max="39" width="11.625" style="10" customWidth="1"/>
    <col min="40" max="16384" width="9" style="10"/>
  </cols>
  <sheetData>
    <row r="1" spans="1:36" x14ac:dyDescent="0.15">
      <c r="A1" s="144" t="str">
        <f>""</f>
        <v/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36" ht="17.100000000000001" customHeight="1" x14ac:dyDescent="0.15">
      <c r="A2" s="147"/>
      <c r="B2" s="103" t="s">
        <v>199</v>
      </c>
      <c r="C2" s="108" t="str">
        <f>""</f>
        <v/>
      </c>
      <c r="D2" s="109"/>
      <c r="E2" s="109"/>
      <c r="F2" s="109"/>
      <c r="G2" s="109"/>
      <c r="H2" s="109"/>
      <c r="I2" s="109"/>
      <c r="J2" s="110"/>
      <c r="K2" s="148"/>
    </row>
    <row r="3" spans="1:36" ht="17.100000000000001" customHeight="1" x14ac:dyDescent="0.15">
      <c r="A3" s="147"/>
      <c r="B3" s="403" t="s">
        <v>10</v>
      </c>
      <c r="C3" s="403"/>
      <c r="D3" s="126" t="str">
        <f>Top!G2</f>
        <v>2019年度　</v>
      </c>
      <c r="E3" s="412" t="str">
        <f>Top!H2</f>
        <v>チタン合金粉末</v>
      </c>
      <c r="F3" s="412"/>
      <c r="G3" s="413"/>
      <c r="H3" s="111"/>
      <c r="I3" s="112"/>
      <c r="J3" s="113"/>
      <c r="K3" s="148"/>
    </row>
    <row r="4" spans="1:36" ht="12.75" hidden="1" customHeight="1" x14ac:dyDescent="0.15">
      <c r="A4" s="147"/>
      <c r="B4" s="104"/>
      <c r="C4" s="104"/>
      <c r="D4" s="104"/>
      <c r="E4" s="104"/>
      <c r="F4" s="104"/>
      <c r="G4" s="104"/>
      <c r="H4" s="104"/>
      <c r="I4" s="104"/>
      <c r="J4" s="104"/>
      <c r="K4" s="148"/>
      <c r="O4" s="10" t="s">
        <v>11</v>
      </c>
      <c r="Z4" s="10" t="s">
        <v>12</v>
      </c>
      <c r="AA4" s="10" t="s">
        <v>13</v>
      </c>
      <c r="AB4" s="10" t="s">
        <v>14</v>
      </c>
      <c r="AC4" s="10" t="s">
        <v>15</v>
      </c>
      <c r="AD4" s="10" t="s">
        <v>16</v>
      </c>
      <c r="AE4" s="10" t="s">
        <v>17</v>
      </c>
      <c r="AF4" s="10" t="s">
        <v>18</v>
      </c>
      <c r="AG4" s="10" t="s">
        <v>19</v>
      </c>
      <c r="AH4" s="10" t="s">
        <v>20</v>
      </c>
      <c r="AI4" s="10" t="s">
        <v>21</v>
      </c>
      <c r="AJ4" s="10" t="s">
        <v>22</v>
      </c>
    </row>
    <row r="5" spans="1:36" ht="12.75" hidden="1" customHeight="1" x14ac:dyDescent="0.15">
      <c r="A5" s="147"/>
      <c r="B5" s="103"/>
      <c r="C5" s="103"/>
      <c r="D5" s="103"/>
      <c r="E5" s="103"/>
      <c r="F5" s="103"/>
      <c r="G5" s="103"/>
      <c r="H5" s="103"/>
      <c r="I5" s="103"/>
      <c r="J5" s="103"/>
      <c r="K5" s="148"/>
      <c r="M5" s="11" t="str">
        <f>Top!$B$5</f>
        <v/>
      </c>
      <c r="N5" s="12" t="str">
        <f>Top!$B$8</f>
        <v/>
      </c>
      <c r="O5" s="13" t="e">
        <f>#REF!</f>
        <v>#REF!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 t="e">
        <f>#REF!</f>
        <v>#REF!</v>
      </c>
      <c r="AA5" s="14" t="e">
        <f>#REF!</f>
        <v>#REF!</v>
      </c>
      <c r="AB5" s="15" t="e">
        <f>#REF!</f>
        <v>#REF!</v>
      </c>
      <c r="AC5" s="10" t="str">
        <f>F15</f>
        <v/>
      </c>
      <c r="AD5" s="10" t="str">
        <f>H15</f>
        <v>%</v>
      </c>
      <c r="AE5" s="10">
        <f>I15</f>
        <v>0</v>
      </c>
      <c r="AF5" s="10">
        <f>J15</f>
        <v>0</v>
      </c>
      <c r="AG5" s="13" t="str">
        <f>F16</f>
        <v/>
      </c>
      <c r="AH5" s="14" t="str">
        <f>H16</f>
        <v>%</v>
      </c>
      <c r="AI5" s="14">
        <f>I16</f>
        <v>0</v>
      </c>
      <c r="AJ5" s="15">
        <f>J16</f>
        <v>0</v>
      </c>
    </row>
    <row r="6" spans="1:36" ht="17.100000000000001" customHeight="1" x14ac:dyDescent="0.15">
      <c r="A6" s="147"/>
      <c r="B6" s="108"/>
      <c r="C6" s="109"/>
      <c r="D6" s="109"/>
      <c r="E6" s="109"/>
      <c r="F6" s="109"/>
      <c r="G6" s="109"/>
      <c r="H6" s="109"/>
      <c r="I6" s="109"/>
      <c r="J6" s="110"/>
      <c r="K6" s="148"/>
      <c r="M6" s="16"/>
      <c r="N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G6" s="14"/>
      <c r="AH6" s="14"/>
      <c r="AI6" s="14"/>
      <c r="AJ6" s="14"/>
    </row>
    <row r="7" spans="1:36" ht="17.100000000000001" customHeight="1" x14ac:dyDescent="0.15">
      <c r="A7" s="147"/>
      <c r="B7" s="120" t="s">
        <v>23</v>
      </c>
      <c r="C7" s="196" t="str">
        <f>Top!$B$5</f>
        <v/>
      </c>
      <c r="D7" s="105" t="s">
        <v>148</v>
      </c>
      <c r="E7" s="196" t="str">
        <f>Top!$D$5</f>
        <v/>
      </c>
      <c r="F7" s="233"/>
      <c r="G7" s="106" t="s">
        <v>128</v>
      </c>
      <c r="H7" s="420" t="str">
        <f>Top!$B$8</f>
        <v/>
      </c>
      <c r="I7" s="405"/>
      <c r="J7" s="107"/>
      <c r="K7" s="148"/>
      <c r="L7" s="17"/>
      <c r="M7" s="17"/>
    </row>
    <row r="8" spans="1:36" ht="17.100000000000001" customHeight="1" x14ac:dyDescent="0.15">
      <c r="A8" s="147"/>
      <c r="B8" s="120" t="s">
        <v>24</v>
      </c>
      <c r="C8" s="196" t="str">
        <f>Top!$B$7</f>
        <v/>
      </c>
      <c r="D8" s="114"/>
      <c r="E8" s="115"/>
      <c r="F8" s="116"/>
      <c r="G8" s="116"/>
      <c r="H8" s="116"/>
      <c r="I8" s="115"/>
      <c r="J8" s="117"/>
      <c r="K8" s="148"/>
      <c r="L8" s="17"/>
      <c r="M8" s="17"/>
    </row>
    <row r="9" spans="1:36" ht="17.100000000000001" customHeight="1" x14ac:dyDescent="0.15">
      <c r="A9" s="147"/>
      <c r="B9" s="121" t="s">
        <v>126</v>
      </c>
      <c r="C9" s="404" t="str">
        <f>Top!$B$6</f>
        <v/>
      </c>
      <c r="D9" s="405"/>
      <c r="E9" s="405"/>
      <c r="F9" s="405"/>
      <c r="G9" s="405"/>
      <c r="H9" s="405"/>
      <c r="I9" s="405"/>
      <c r="J9" s="405"/>
      <c r="K9" s="149"/>
    </row>
    <row r="10" spans="1:36" ht="17.100000000000001" customHeight="1" x14ac:dyDescent="0.15">
      <c r="A10" s="147"/>
      <c r="B10" s="118"/>
      <c r="C10" s="109"/>
      <c r="D10" s="109"/>
      <c r="E10" s="109"/>
      <c r="F10" s="109"/>
      <c r="G10" s="109"/>
      <c r="H10" s="109"/>
      <c r="I10" s="109"/>
      <c r="J10" s="119"/>
      <c r="K10" s="148"/>
    </row>
    <row r="11" spans="1:36" ht="17.100000000000001" customHeight="1" x14ac:dyDescent="0.15">
      <c r="A11" s="147"/>
      <c r="B11" s="406" t="s">
        <v>25</v>
      </c>
      <c r="C11" s="406" t="s">
        <v>26</v>
      </c>
      <c r="D11" s="409" t="s">
        <v>129</v>
      </c>
      <c r="E11" s="410" t="s">
        <v>130</v>
      </c>
      <c r="F11" s="409" t="s">
        <v>131</v>
      </c>
      <c r="G11" s="406"/>
      <c r="H11" s="406"/>
      <c r="I11" s="409" t="s">
        <v>133</v>
      </c>
      <c r="J11" s="409" t="s">
        <v>132</v>
      </c>
      <c r="K11" s="148"/>
    </row>
    <row r="12" spans="1:36" ht="17.100000000000001" customHeight="1" thickBot="1" x14ac:dyDescent="0.2">
      <c r="A12" s="147"/>
      <c r="B12" s="407"/>
      <c r="C12" s="408"/>
      <c r="D12" s="407"/>
      <c r="E12" s="411"/>
      <c r="F12" s="55" t="s">
        <v>27</v>
      </c>
      <c r="G12" s="55" t="s">
        <v>28</v>
      </c>
      <c r="H12" s="130" t="s">
        <v>127</v>
      </c>
      <c r="I12" s="408"/>
      <c r="J12" s="408"/>
      <c r="K12" s="148"/>
    </row>
    <row r="13" spans="1:36" ht="17.100000000000001" customHeight="1" x14ac:dyDescent="0.15">
      <c r="A13" s="147"/>
      <c r="B13" s="127" t="s">
        <v>289</v>
      </c>
      <c r="C13" s="336" t="s">
        <v>144</v>
      </c>
      <c r="D13" s="128" t="str">
        <f>H$7</f>
        <v/>
      </c>
      <c r="E13" s="337" t="s">
        <v>144</v>
      </c>
      <c r="F13" s="338" t="s">
        <v>144</v>
      </c>
      <c r="G13" s="339" t="s">
        <v>144</v>
      </c>
      <c r="H13" s="129" t="s">
        <v>134</v>
      </c>
      <c r="I13" s="340"/>
      <c r="J13" s="341"/>
      <c r="K13" s="150"/>
    </row>
    <row r="14" spans="1:36" ht="17.100000000000001" customHeight="1" x14ac:dyDescent="0.15">
      <c r="A14" s="147"/>
      <c r="B14" s="127" t="s">
        <v>290</v>
      </c>
      <c r="C14" s="295" t="s">
        <v>144</v>
      </c>
      <c r="D14" s="128" t="str">
        <f>H$7</f>
        <v/>
      </c>
      <c r="E14" s="299" t="s">
        <v>144</v>
      </c>
      <c r="F14" s="131" t="s">
        <v>144</v>
      </c>
      <c r="G14" s="300" t="s">
        <v>144</v>
      </c>
      <c r="H14" s="129" t="s">
        <v>203</v>
      </c>
      <c r="I14" s="307"/>
      <c r="J14" s="308"/>
      <c r="K14" s="150"/>
    </row>
    <row r="15" spans="1:36" ht="17.100000000000001" customHeight="1" x14ac:dyDescent="0.15">
      <c r="A15" s="147"/>
      <c r="B15" s="54" t="s">
        <v>291</v>
      </c>
      <c r="C15" s="296" t="s">
        <v>144</v>
      </c>
      <c r="D15" s="94" t="str">
        <f>H$7</f>
        <v/>
      </c>
      <c r="E15" s="301" t="s">
        <v>144</v>
      </c>
      <c r="F15" s="302" t="s">
        <v>144</v>
      </c>
      <c r="G15" s="303" t="s">
        <v>144</v>
      </c>
      <c r="H15" s="92" t="s">
        <v>134</v>
      </c>
      <c r="I15" s="307"/>
      <c r="J15" s="308"/>
      <c r="K15" s="150" t="str">
        <f>":"</f>
        <v>:</v>
      </c>
    </row>
    <row r="16" spans="1:36" ht="17.100000000000001" customHeight="1" thickBot="1" x14ac:dyDescent="0.2">
      <c r="A16" s="147"/>
      <c r="B16" s="209" t="s">
        <v>292</v>
      </c>
      <c r="C16" s="297" t="s">
        <v>144</v>
      </c>
      <c r="D16" s="210" t="str">
        <f>H$7</f>
        <v/>
      </c>
      <c r="E16" s="304" t="s">
        <v>144</v>
      </c>
      <c r="F16" s="305" t="s">
        <v>144</v>
      </c>
      <c r="G16" s="306" t="s">
        <v>144</v>
      </c>
      <c r="H16" s="211" t="s">
        <v>134</v>
      </c>
      <c r="I16" s="309"/>
      <c r="J16" s="310"/>
      <c r="K16" s="150" t="str">
        <f>":"</f>
        <v>:</v>
      </c>
    </row>
    <row r="17" spans="1:37" ht="17.100000000000001" customHeight="1" thickBot="1" x14ac:dyDescent="0.2">
      <c r="A17" s="147"/>
      <c r="B17" s="213"/>
      <c r="C17" s="294"/>
      <c r="D17" s="214"/>
      <c r="E17" s="298"/>
      <c r="F17" s="212"/>
      <c r="G17" s="212"/>
      <c r="H17" s="215"/>
      <c r="I17" s="231"/>
      <c r="J17" s="232"/>
      <c r="K17" s="150"/>
    </row>
    <row r="18" spans="1:37" ht="17.100000000000001" customHeight="1" thickBot="1" x14ac:dyDescent="0.2">
      <c r="A18" s="147"/>
      <c r="B18" s="421" t="s">
        <v>341</v>
      </c>
      <c r="C18" s="422"/>
      <c r="D18" s="422"/>
      <c r="E18" s="218"/>
      <c r="F18" s="212"/>
      <c r="G18" s="212"/>
      <c r="H18" s="212"/>
      <c r="I18" s="231"/>
      <c r="J18" s="232"/>
      <c r="K18" s="150"/>
    </row>
    <row r="19" spans="1:37" ht="17.100000000000001" customHeight="1" x14ac:dyDescent="0.15">
      <c r="A19" s="151"/>
      <c r="B19" s="152"/>
      <c r="C19" s="153"/>
      <c r="D19" s="154"/>
      <c r="E19" s="155"/>
      <c r="F19" s="156"/>
      <c r="G19" s="156"/>
      <c r="H19" s="156"/>
      <c r="I19" s="157"/>
      <c r="J19" s="154"/>
      <c r="K19" s="158" t="str">
        <f>":"</f>
        <v>:</v>
      </c>
    </row>
    <row r="20" spans="1:37" ht="17.100000000000001" customHeight="1" x14ac:dyDescent="0.15">
      <c r="B20" s="18"/>
      <c r="C20" s="19"/>
      <c r="E20" s="18"/>
      <c r="F20" s="21"/>
      <c r="G20" s="21"/>
      <c r="H20" s="21"/>
      <c r="I20" s="22"/>
      <c r="J20" s="20"/>
      <c r="K20" s="53"/>
    </row>
    <row r="21" spans="1:37" ht="17.100000000000001" customHeight="1" x14ac:dyDescent="0.15">
      <c r="B21" s="417" t="s">
        <v>201</v>
      </c>
      <c r="C21" s="386"/>
      <c r="D21" s="386"/>
      <c r="E21" s="386"/>
      <c r="F21" s="386"/>
      <c r="G21" s="386"/>
      <c r="H21" s="386"/>
      <c r="I21" s="386"/>
      <c r="J21" s="20"/>
      <c r="K21" s="53"/>
    </row>
    <row r="22" spans="1:37" ht="17.100000000000001" customHeight="1" x14ac:dyDescent="0.15">
      <c r="B22" s="414" t="s">
        <v>202</v>
      </c>
      <c r="C22" s="414"/>
      <c r="D22" s="414"/>
      <c r="E22" s="414"/>
      <c r="F22" s="414"/>
      <c r="G22" s="414"/>
      <c r="H22" s="386"/>
      <c r="I22" s="386"/>
      <c r="J22" s="386"/>
    </row>
    <row r="23" spans="1:37" ht="17.100000000000001" customHeight="1" x14ac:dyDescent="0.15">
      <c r="B23" s="414" t="s">
        <v>213</v>
      </c>
      <c r="C23" s="414"/>
      <c r="D23" s="414"/>
      <c r="E23" s="414"/>
      <c r="F23" s="414"/>
      <c r="G23" s="414"/>
      <c r="H23" s="386"/>
      <c r="I23" s="386"/>
      <c r="J23" s="386"/>
      <c r="K23" s="12"/>
    </row>
    <row r="24" spans="1:37" ht="17.100000000000001" customHeight="1" x14ac:dyDescent="0.15">
      <c r="B24" s="414" t="s">
        <v>275</v>
      </c>
      <c r="C24" s="414"/>
      <c r="D24" s="414"/>
      <c r="E24" s="414"/>
      <c r="F24" s="414"/>
      <c r="G24" s="414"/>
      <c r="H24" s="386"/>
      <c r="I24" s="386"/>
      <c r="J24" s="386"/>
      <c r="K24" s="12"/>
      <c r="L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17.100000000000001" customHeight="1" x14ac:dyDescent="0.15">
      <c r="B25" s="423" t="s">
        <v>342</v>
      </c>
      <c r="C25" s="423"/>
      <c r="D25" s="423"/>
      <c r="E25" s="423"/>
      <c r="F25" s="423"/>
      <c r="G25" s="423"/>
      <c r="H25" s="424"/>
      <c r="I25" s="424"/>
      <c r="J25" s="424"/>
      <c r="L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7.100000000000001" customHeight="1" x14ac:dyDescent="0.15">
      <c r="B26" s="425" t="s">
        <v>343</v>
      </c>
      <c r="C26" s="425"/>
      <c r="D26" s="425"/>
      <c r="E26" s="425"/>
      <c r="F26" s="425"/>
      <c r="G26" s="425"/>
      <c r="H26" s="417"/>
      <c r="I26" s="417"/>
      <c r="J26" s="417"/>
    </row>
    <row r="27" spans="1:37" ht="17.100000000000001" customHeight="1" x14ac:dyDescent="0.15">
      <c r="B27" s="414" t="s">
        <v>344</v>
      </c>
      <c r="C27" s="414"/>
      <c r="D27" s="414"/>
      <c r="E27" s="414"/>
      <c r="F27" s="414"/>
      <c r="G27" s="414"/>
      <c r="H27" s="386"/>
      <c r="I27" s="386"/>
      <c r="J27" s="386"/>
    </row>
    <row r="28" spans="1:37" ht="17.100000000000001" customHeight="1" x14ac:dyDescent="0.15">
      <c r="B28" s="415" t="s">
        <v>282</v>
      </c>
      <c r="C28" s="416"/>
      <c r="D28" s="416"/>
      <c r="E28" s="416"/>
      <c r="F28" s="416"/>
      <c r="G28" s="416"/>
      <c r="H28" s="416"/>
      <c r="I28" s="416"/>
      <c r="J28" s="416"/>
    </row>
    <row r="29" spans="1:37" ht="16.899999999999999" customHeight="1" x14ac:dyDescent="0.2"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37" ht="51.75" customHeight="1" x14ac:dyDescent="0.15">
      <c r="A30" s="418" t="s">
        <v>288</v>
      </c>
      <c r="B30" s="419"/>
      <c r="C30" s="419"/>
      <c r="D30" s="419"/>
      <c r="E30" s="419"/>
      <c r="F30" s="419"/>
      <c r="G30" s="419"/>
      <c r="H30" s="419"/>
      <c r="I30" s="419"/>
      <c r="J30" s="419"/>
      <c r="L30" s="93"/>
    </row>
    <row r="31" spans="1:37" ht="78" customHeight="1" x14ac:dyDescent="0.15">
      <c r="B31" s="78"/>
      <c r="C31" s="93"/>
      <c r="D31" s="93"/>
      <c r="E31" s="93"/>
      <c r="F31" s="93"/>
      <c r="G31" s="93"/>
      <c r="H31" s="93"/>
      <c r="I31" s="93"/>
      <c r="J31" s="93"/>
    </row>
    <row r="32" spans="1:37" ht="17.100000000000001" customHeight="1" x14ac:dyDescent="0.15">
      <c r="B32" s="216"/>
      <c r="C32" s="216"/>
      <c r="J32" s="216"/>
      <c r="K32" s="93"/>
    </row>
    <row r="33" spans="1:77" ht="17.100000000000001" customHeight="1" x14ac:dyDescent="0.15">
      <c r="B33" s="216"/>
      <c r="C33" s="216"/>
      <c r="J33" s="216"/>
    </row>
    <row r="34" spans="1:77" ht="18" customHeight="1" x14ac:dyDescent="0.15">
      <c r="B34" s="216"/>
      <c r="C34" s="216"/>
      <c r="J34" s="21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77" ht="17.100000000000001" customHeight="1" x14ac:dyDescent="0.15">
      <c r="B35" s="216"/>
      <c r="C35" s="216"/>
      <c r="J35" s="216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77" ht="17.100000000000001" customHeight="1" x14ac:dyDescent="0.15">
      <c r="A36" s="10" t="str">
        <f>""</f>
        <v/>
      </c>
      <c r="B36" s="216"/>
      <c r="C36" s="216"/>
      <c r="J36" s="216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77" ht="17.100000000000001" customHeight="1" x14ac:dyDescent="0.15">
      <c r="A37" s="10" t="s">
        <v>144</v>
      </c>
      <c r="B37" s="124" t="s">
        <v>23</v>
      </c>
      <c r="C37" s="124" t="s">
        <v>179</v>
      </c>
      <c r="D37" s="124" t="s">
        <v>24</v>
      </c>
      <c r="E37" s="124" t="s">
        <v>180</v>
      </c>
      <c r="F37" s="124" t="s">
        <v>181</v>
      </c>
      <c r="G37" s="124" t="s">
        <v>187</v>
      </c>
      <c r="H37" s="125" t="s">
        <v>25</v>
      </c>
      <c r="I37" s="125" t="s">
        <v>26</v>
      </c>
      <c r="J37" s="125" t="s">
        <v>182</v>
      </c>
      <c r="K37" s="125" t="s">
        <v>183</v>
      </c>
      <c r="L37" s="125" t="s">
        <v>27</v>
      </c>
      <c r="M37" s="125" t="s">
        <v>28</v>
      </c>
      <c r="N37" s="125" t="s">
        <v>184</v>
      </c>
      <c r="O37" s="125" t="s">
        <v>185</v>
      </c>
      <c r="P37" s="124" t="s">
        <v>186</v>
      </c>
      <c r="Q37" s="124" t="s">
        <v>144</v>
      </c>
      <c r="R37" s="124" t="s">
        <v>144</v>
      </c>
      <c r="S37" s="124" t="s">
        <v>144</v>
      </c>
      <c r="T37" s="124" t="s">
        <v>187</v>
      </c>
      <c r="U37" s="124" t="s">
        <v>25</v>
      </c>
      <c r="V37" s="124" t="s">
        <v>26</v>
      </c>
      <c r="W37" s="124" t="s">
        <v>182</v>
      </c>
      <c r="X37" s="124" t="s">
        <v>183</v>
      </c>
      <c r="Y37" s="124" t="s">
        <v>27</v>
      </c>
      <c r="Z37" s="124" t="s">
        <v>28</v>
      </c>
      <c r="AA37" s="124" t="s">
        <v>184</v>
      </c>
      <c r="AB37" s="124" t="s">
        <v>185</v>
      </c>
      <c r="AC37" s="124" t="s">
        <v>186</v>
      </c>
      <c r="AD37" s="124" t="s">
        <v>144</v>
      </c>
      <c r="AE37" s="124" t="s">
        <v>144</v>
      </c>
      <c r="AF37" s="124" t="s">
        <v>144</v>
      </c>
      <c r="AG37" s="124" t="s">
        <v>187</v>
      </c>
      <c r="AH37" s="124" t="s">
        <v>25</v>
      </c>
      <c r="AI37" s="124" t="s">
        <v>26</v>
      </c>
      <c r="AJ37" s="124" t="s">
        <v>182</v>
      </c>
      <c r="AK37" s="124" t="s">
        <v>183</v>
      </c>
      <c r="AL37" s="124" t="s">
        <v>27</v>
      </c>
      <c r="AM37" s="124" t="s">
        <v>28</v>
      </c>
      <c r="AN37" s="124" t="s">
        <v>184</v>
      </c>
      <c r="AO37" s="124" t="s">
        <v>185</v>
      </c>
      <c r="AP37" s="124" t="s">
        <v>186</v>
      </c>
      <c r="AQ37" s="124" t="s">
        <v>144</v>
      </c>
      <c r="AR37" s="124" t="s">
        <v>144</v>
      </c>
      <c r="AS37" s="124" t="s">
        <v>144</v>
      </c>
      <c r="AT37" s="124" t="s">
        <v>187</v>
      </c>
      <c r="AU37" s="124" t="s">
        <v>25</v>
      </c>
      <c r="AV37" s="124" t="s">
        <v>26</v>
      </c>
      <c r="AW37" s="124" t="s">
        <v>182</v>
      </c>
      <c r="AX37" s="124" t="s">
        <v>183</v>
      </c>
      <c r="AY37" s="124" t="s">
        <v>27</v>
      </c>
      <c r="AZ37" s="124" t="s">
        <v>28</v>
      </c>
      <c r="BA37" s="124" t="s">
        <v>184</v>
      </c>
      <c r="BB37" s="124" t="s">
        <v>185</v>
      </c>
      <c r="BC37" s="124" t="s">
        <v>186</v>
      </c>
      <c r="BD37" s="124" t="s">
        <v>144</v>
      </c>
      <c r="BE37" s="124" t="s">
        <v>144</v>
      </c>
      <c r="BF37" s="124" t="s">
        <v>144</v>
      </c>
      <c r="BG37" s="124" t="s">
        <v>187</v>
      </c>
    </row>
    <row r="38" spans="1:77" ht="17.100000000000001" customHeight="1" x14ac:dyDescent="0.15">
      <c r="A38" s="10" t="s">
        <v>144</v>
      </c>
      <c r="B38" s="133" t="str">
        <f>C7</f>
        <v/>
      </c>
      <c r="C38" s="122" t="str">
        <f>E7</f>
        <v/>
      </c>
      <c r="D38" s="122" t="str">
        <f>C8</f>
        <v/>
      </c>
      <c r="E38" s="133" t="str">
        <f>H7</f>
        <v/>
      </c>
      <c r="F38" s="122" t="str">
        <f>C9</f>
        <v/>
      </c>
      <c r="G38" s="123" t="s">
        <v>187</v>
      </c>
      <c r="H38" s="123" t="str">
        <f>B13</f>
        <v>C</v>
      </c>
      <c r="I38" s="132" t="str">
        <f t="shared" ref="I38:P38" si="0">C13</f>
        <v/>
      </c>
      <c r="J38" s="123" t="str">
        <f t="shared" si="0"/>
        <v/>
      </c>
      <c r="K38" s="123" t="str">
        <f t="shared" si="0"/>
        <v/>
      </c>
      <c r="L38" s="123" t="str">
        <f t="shared" si="0"/>
        <v/>
      </c>
      <c r="M38" s="123" t="str">
        <f t="shared" si="0"/>
        <v/>
      </c>
      <c r="N38" s="123" t="str">
        <f t="shared" si="0"/>
        <v>%</v>
      </c>
      <c r="O38" s="123">
        <f t="shared" si="0"/>
        <v>0</v>
      </c>
      <c r="P38" s="123">
        <f t="shared" si="0"/>
        <v>0</v>
      </c>
      <c r="Q38" s="123" t="s">
        <v>144</v>
      </c>
      <c r="R38" s="123" t="s">
        <v>144</v>
      </c>
      <c r="S38" s="123" t="s">
        <v>144</v>
      </c>
      <c r="T38" s="123" t="s">
        <v>187</v>
      </c>
      <c r="U38" s="123" t="str">
        <f>B14</f>
        <v>Al</v>
      </c>
      <c r="V38" s="132" t="str">
        <f t="shared" ref="V38:AC38" si="1">C14</f>
        <v/>
      </c>
      <c r="W38" s="123" t="str">
        <f t="shared" si="1"/>
        <v/>
      </c>
      <c r="X38" s="123" t="str">
        <f t="shared" si="1"/>
        <v/>
      </c>
      <c r="Y38" s="123" t="str">
        <f t="shared" si="1"/>
        <v/>
      </c>
      <c r="Z38" s="123" t="str">
        <f t="shared" si="1"/>
        <v/>
      </c>
      <c r="AA38" s="123" t="str">
        <f t="shared" si="1"/>
        <v>%</v>
      </c>
      <c r="AB38" s="123">
        <f t="shared" si="1"/>
        <v>0</v>
      </c>
      <c r="AC38" s="123">
        <f t="shared" si="1"/>
        <v>0</v>
      </c>
      <c r="AD38" s="123" t="s">
        <v>144</v>
      </c>
      <c r="AE38" s="123" t="s">
        <v>144</v>
      </c>
      <c r="AF38" s="123" t="s">
        <v>144</v>
      </c>
      <c r="AG38" s="123" t="s">
        <v>187</v>
      </c>
      <c r="AH38" s="123" t="str">
        <f>B15</f>
        <v>V</v>
      </c>
      <c r="AI38" s="132" t="str">
        <f t="shared" ref="AI38:AP38" si="2">C15</f>
        <v/>
      </c>
      <c r="AJ38" s="123" t="str">
        <f t="shared" si="2"/>
        <v/>
      </c>
      <c r="AK38" s="123" t="str">
        <f t="shared" si="2"/>
        <v/>
      </c>
      <c r="AL38" s="123" t="str">
        <f t="shared" si="2"/>
        <v/>
      </c>
      <c r="AM38" s="123" t="str">
        <f t="shared" si="2"/>
        <v/>
      </c>
      <c r="AN38" s="123" t="str">
        <f t="shared" si="2"/>
        <v>%</v>
      </c>
      <c r="AO38" s="123">
        <f t="shared" si="2"/>
        <v>0</v>
      </c>
      <c r="AP38" s="123">
        <f t="shared" si="2"/>
        <v>0</v>
      </c>
      <c r="AQ38" s="123" t="s">
        <v>144</v>
      </c>
      <c r="AR38" s="123" t="s">
        <v>144</v>
      </c>
      <c r="AS38" s="123" t="s">
        <v>144</v>
      </c>
      <c r="AT38" s="123" t="s">
        <v>187</v>
      </c>
      <c r="AU38" s="123" t="str">
        <f>B16</f>
        <v>Fe</v>
      </c>
      <c r="AV38" s="132" t="str">
        <f t="shared" ref="AV38" si="3">C16</f>
        <v/>
      </c>
      <c r="AW38" s="123" t="str">
        <f t="shared" ref="AW38" si="4">D16</f>
        <v/>
      </c>
      <c r="AX38" s="123" t="str">
        <f t="shared" ref="AX38" si="5">E16</f>
        <v/>
      </c>
      <c r="AY38" s="123" t="str">
        <f t="shared" ref="AY38" si="6">F16</f>
        <v/>
      </c>
      <c r="AZ38" s="123" t="str">
        <f t="shared" ref="AZ38" si="7">G16</f>
        <v/>
      </c>
      <c r="BA38" s="123" t="str">
        <f t="shared" ref="BA38" si="8">H16</f>
        <v>%</v>
      </c>
      <c r="BB38" s="123">
        <f t="shared" ref="BB38" si="9">I16</f>
        <v>0</v>
      </c>
      <c r="BC38" s="123">
        <f t="shared" ref="BC38" si="10">J16</f>
        <v>0</v>
      </c>
      <c r="BD38" s="123" t="s">
        <v>144</v>
      </c>
      <c r="BE38" s="123" t="s">
        <v>144</v>
      </c>
      <c r="BF38" s="123" t="s">
        <v>144</v>
      </c>
      <c r="BG38" s="123" t="s">
        <v>187</v>
      </c>
    </row>
    <row r="39" spans="1:77" ht="17.100000000000001" customHeight="1" thickBo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24"/>
      <c r="AV39" s="91"/>
      <c r="AW39" s="91"/>
      <c r="AX39" s="91"/>
      <c r="AY39" s="91"/>
      <c r="AZ39" s="91"/>
      <c r="BA39" s="91"/>
      <c r="BB39" s="91"/>
      <c r="BC39" s="91"/>
      <c r="BD39" s="91"/>
    </row>
    <row r="40" spans="1:77" ht="17.100000000000001" customHeight="1" thickTop="1" x14ac:dyDescent="0.15">
      <c r="H40" s="342" t="s">
        <v>25</v>
      </c>
      <c r="I40" s="343" t="s">
        <v>26</v>
      </c>
      <c r="J40" s="344" t="s">
        <v>182</v>
      </c>
      <c r="K40" s="344" t="s">
        <v>183</v>
      </c>
      <c r="L40" s="344" t="s">
        <v>27</v>
      </c>
      <c r="M40" s="344" t="s">
        <v>28</v>
      </c>
      <c r="N40" s="345" t="s">
        <v>184</v>
      </c>
      <c r="O40" s="344" t="s">
        <v>185</v>
      </c>
      <c r="P40" s="346" t="s">
        <v>186</v>
      </c>
      <c r="BE40" s="25"/>
      <c r="BF40" s="25"/>
      <c r="BG40" s="25"/>
      <c r="BH40" s="25"/>
      <c r="BI40" s="25"/>
      <c r="BJ40" s="25"/>
      <c r="BK40" s="25"/>
      <c r="BL40" s="25"/>
      <c r="BM40" s="25"/>
    </row>
    <row r="41" spans="1:77" ht="17.100000000000001" customHeight="1" x14ac:dyDescent="0.15">
      <c r="H41" s="347" t="str">
        <f>B13</f>
        <v>C</v>
      </c>
      <c r="I41" s="348" t="str">
        <f t="shared" ref="I41:P41" si="11">C13</f>
        <v/>
      </c>
      <c r="J41" s="348" t="str">
        <f t="shared" ref="H41:P43" si="12">D13</f>
        <v/>
      </c>
      <c r="K41" s="351" t="str">
        <f t="shared" si="11"/>
        <v/>
      </c>
      <c r="L41" s="360" t="str">
        <f t="shared" si="11"/>
        <v/>
      </c>
      <c r="M41" s="360" t="str">
        <f t="shared" si="11"/>
        <v/>
      </c>
      <c r="N41" s="352" t="str">
        <f t="shared" si="11"/>
        <v>%</v>
      </c>
      <c r="O41" s="348">
        <f t="shared" si="11"/>
        <v>0</v>
      </c>
      <c r="P41" s="349">
        <f t="shared" si="11"/>
        <v>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</row>
    <row r="42" spans="1:77" ht="17.100000000000001" customHeight="1" x14ac:dyDescent="0.15">
      <c r="H42" s="350" t="str">
        <f t="shared" si="12"/>
        <v>Al</v>
      </c>
      <c r="I42" s="348" t="str">
        <f t="shared" si="12"/>
        <v/>
      </c>
      <c r="J42" s="351" t="str">
        <f t="shared" si="12"/>
        <v/>
      </c>
      <c r="K42" s="351" t="str">
        <f t="shared" si="12"/>
        <v/>
      </c>
      <c r="L42" s="351" t="str">
        <f t="shared" si="12"/>
        <v/>
      </c>
      <c r="M42" s="351" t="str">
        <f t="shared" si="12"/>
        <v/>
      </c>
      <c r="N42" s="352" t="str">
        <f t="shared" si="12"/>
        <v>%</v>
      </c>
      <c r="O42" s="353">
        <f t="shared" si="12"/>
        <v>0</v>
      </c>
      <c r="P42" s="354">
        <f t="shared" si="12"/>
        <v>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7.100000000000001" customHeight="1" x14ac:dyDescent="0.15">
      <c r="H43" s="350" t="str">
        <f t="shared" si="12"/>
        <v>V</v>
      </c>
      <c r="I43" s="348" t="str">
        <f t="shared" si="12"/>
        <v/>
      </c>
      <c r="J43" s="351" t="str">
        <f t="shared" si="12"/>
        <v/>
      </c>
      <c r="K43" s="351" t="str">
        <f t="shared" si="12"/>
        <v/>
      </c>
      <c r="L43" s="351" t="str">
        <f t="shared" si="12"/>
        <v/>
      </c>
      <c r="M43" s="351" t="str">
        <f t="shared" si="12"/>
        <v/>
      </c>
      <c r="N43" s="352" t="str">
        <f t="shared" si="12"/>
        <v>%</v>
      </c>
      <c r="O43" s="351">
        <f t="shared" si="12"/>
        <v>0</v>
      </c>
      <c r="P43" s="354">
        <f t="shared" si="12"/>
        <v>0</v>
      </c>
      <c r="BU43" s="91"/>
      <c r="BV43" s="91"/>
      <c r="BW43" s="91"/>
      <c r="BX43" s="91"/>
      <c r="BY43" s="91"/>
    </row>
    <row r="44" spans="1:77" ht="17.100000000000001" customHeight="1" thickBot="1" x14ac:dyDescent="0.2">
      <c r="H44" s="355" t="str">
        <f t="shared" ref="H44:J44" si="13">B16</f>
        <v>Fe</v>
      </c>
      <c r="I44" s="356" t="str">
        <f t="shared" si="13"/>
        <v/>
      </c>
      <c r="J44" s="357" t="str">
        <f t="shared" si="13"/>
        <v/>
      </c>
      <c r="K44" s="357" t="str">
        <f t="shared" ref="K44:P44" si="14">E16</f>
        <v/>
      </c>
      <c r="L44" s="357" t="str">
        <f t="shared" si="14"/>
        <v/>
      </c>
      <c r="M44" s="357" t="str">
        <f t="shared" si="14"/>
        <v/>
      </c>
      <c r="N44" s="358" t="str">
        <f t="shared" si="14"/>
        <v>%</v>
      </c>
      <c r="O44" s="357">
        <f t="shared" si="14"/>
        <v>0</v>
      </c>
      <c r="P44" s="359">
        <f t="shared" si="14"/>
        <v>0</v>
      </c>
      <c r="Q44" s="23"/>
      <c r="R44" s="23"/>
      <c r="S44" s="23"/>
      <c r="T44" s="23"/>
      <c r="U44" s="23"/>
      <c r="V44" s="23"/>
      <c r="W44" s="23"/>
      <c r="X44" s="23"/>
      <c r="Y44" s="23"/>
    </row>
    <row r="45" spans="1:77" ht="17.100000000000001" customHeight="1" thickTop="1" x14ac:dyDescent="0.15">
      <c r="N45" s="23"/>
      <c r="O45" s="23"/>
      <c r="P45" s="23"/>
      <c r="Q45" s="24"/>
      <c r="R45" s="24"/>
      <c r="S45" s="24"/>
      <c r="T45" s="24"/>
      <c r="U45" s="24"/>
      <c r="V45" s="24"/>
      <c r="W45" s="24"/>
      <c r="X45" s="24"/>
      <c r="Y45" s="24"/>
    </row>
    <row r="46" spans="1:77" ht="17.100000000000001" customHeight="1" x14ac:dyDescent="0.15"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77" ht="17.100000000000001" customHeight="1" x14ac:dyDescent="0.15"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77" ht="17.100000000000001" customHeight="1" x14ac:dyDescent="0.15">
      <c r="N48" s="23"/>
      <c r="O48" s="24"/>
      <c r="P48" s="24"/>
      <c r="Q48" s="25"/>
      <c r="R48" s="25"/>
      <c r="S48" s="25"/>
      <c r="T48" s="25"/>
      <c r="U48" s="25"/>
      <c r="V48" s="25"/>
      <c r="W48" s="25"/>
      <c r="X48" s="25"/>
      <c r="Y48" s="25"/>
    </row>
    <row r="49" spans="14:25" ht="17.100000000000001" customHeight="1" x14ac:dyDescent="0.15">
      <c r="N49" s="23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4:25" ht="17.100000000000001" customHeight="1" x14ac:dyDescent="0.15"/>
    <row r="51" spans="14:25" ht="17.100000000000001" customHeight="1" x14ac:dyDescent="0.15"/>
    <row r="52" spans="14:25" ht="17.100000000000001" customHeight="1" x14ac:dyDescent="0.15"/>
    <row r="53" spans="14:25" ht="17.100000000000001" customHeight="1" x14ac:dyDescent="0.15"/>
    <row r="54" spans="14:25" ht="17.100000000000001" customHeight="1" x14ac:dyDescent="0.15"/>
  </sheetData>
  <sheetProtection formatCells="0"/>
  <dataConsolidate/>
  <mergeCells count="21">
    <mergeCell ref="B27:J27"/>
    <mergeCell ref="B28:J28"/>
    <mergeCell ref="B21:I21"/>
    <mergeCell ref="A30:J30"/>
    <mergeCell ref="H7:I7"/>
    <mergeCell ref="B18:D18"/>
    <mergeCell ref="B22:J22"/>
    <mergeCell ref="B23:J23"/>
    <mergeCell ref="B24:J24"/>
    <mergeCell ref="B25:J25"/>
    <mergeCell ref="B26:J26"/>
    <mergeCell ref="B3:C3"/>
    <mergeCell ref="C9:J9"/>
    <mergeCell ref="B11:B12"/>
    <mergeCell ref="C11:C12"/>
    <mergeCell ref="D11:D12"/>
    <mergeCell ref="E11:E12"/>
    <mergeCell ref="I11:I12"/>
    <mergeCell ref="J11:J12"/>
    <mergeCell ref="F11:H11"/>
    <mergeCell ref="E3:G3"/>
  </mergeCells>
  <phoneticPr fontId="11"/>
  <dataValidations count="1">
    <dataValidation type="list" allowBlank="1" showInputMessage="1" showErrorMessage="1" sqref="E18" xr:uid="{00000000-0002-0000-0200-000000000000}">
      <formula1>"○, ×"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4"/>
  <sheetViews>
    <sheetView workbookViewId="0">
      <selection activeCell="A3" sqref="A3"/>
    </sheetView>
  </sheetViews>
  <sheetFormatPr defaultRowHeight="13.5" x14ac:dyDescent="0.15"/>
  <cols>
    <col min="1" max="3" width="14" style="134" customWidth="1"/>
    <col min="4" max="7" width="20.75" style="134" customWidth="1"/>
    <col min="8" max="16384" width="9" style="134"/>
  </cols>
  <sheetData>
    <row r="1" spans="1:14" ht="17.100000000000001" customHeight="1" thickBot="1" x14ac:dyDescent="0.2">
      <c r="A1" s="1" t="s">
        <v>293</v>
      </c>
      <c r="B1" s="1"/>
      <c r="C1" s="1"/>
      <c r="D1" s="40" t="s">
        <v>1</v>
      </c>
      <c r="E1" s="95" t="str">
        <f>Top!$B5</f>
        <v/>
      </c>
    </row>
    <row r="2" spans="1:14" ht="17.100000000000001" customHeight="1" thickBot="1" x14ac:dyDescent="0.2">
      <c r="A2" s="428" t="s">
        <v>147</v>
      </c>
      <c r="B2" s="429"/>
      <c r="C2" s="429"/>
      <c r="D2" s="98" t="s">
        <v>177</v>
      </c>
      <c r="E2" s="95" t="str">
        <f>Top!$B6</f>
        <v/>
      </c>
    </row>
    <row r="3" spans="1:14" ht="17.100000000000001" customHeight="1" x14ac:dyDescent="0.15">
      <c r="A3" s="1"/>
      <c r="B3" s="1"/>
      <c r="C3" s="1"/>
      <c r="D3" s="99" t="s">
        <v>144</v>
      </c>
      <c r="E3" s="99" t="s">
        <v>144</v>
      </c>
    </row>
    <row r="4" spans="1:14" ht="14.25" thickBot="1" x14ac:dyDescent="0.2">
      <c r="D4" s="41" t="s">
        <v>29</v>
      </c>
      <c r="E4" s="95" t="str">
        <f>Top!$B8</f>
        <v/>
      </c>
    </row>
    <row r="5" spans="1:14" x14ac:dyDescent="0.15">
      <c r="A5" s="1"/>
      <c r="B5" s="27"/>
      <c r="C5" s="198"/>
      <c r="D5" s="26"/>
      <c r="E5" s="28"/>
      <c r="F5" s="28"/>
    </row>
    <row r="6" spans="1:14" ht="17.100000000000001" customHeight="1" x14ac:dyDescent="0.15">
      <c r="A6" s="64" t="s">
        <v>136</v>
      </c>
      <c r="B6" s="65" t="s">
        <v>137</v>
      </c>
      <c r="C6" s="63"/>
      <c r="D6" s="234"/>
      <c r="E6" s="235"/>
      <c r="F6" s="235"/>
      <c r="G6" s="236"/>
      <c r="H6" s="204"/>
      <c r="I6" s="204"/>
    </row>
    <row r="7" spans="1:14" ht="17.100000000000001" customHeight="1" x14ac:dyDescent="0.15">
      <c r="A7" s="62"/>
      <c r="B7" s="66" t="s">
        <v>138</v>
      </c>
      <c r="C7" s="57"/>
      <c r="D7" s="237"/>
      <c r="E7" s="238"/>
      <c r="F7" s="238"/>
      <c r="G7" s="236"/>
      <c r="H7" s="204"/>
      <c r="I7" s="204"/>
    </row>
    <row r="8" spans="1:14" ht="17.100000000000001" customHeight="1" x14ac:dyDescent="0.15">
      <c r="A8" s="426" t="s">
        <v>231</v>
      </c>
      <c r="B8" s="426"/>
      <c r="C8" s="426"/>
      <c r="D8" s="199" t="str">
        <f>DATA!$B$13</f>
        <v>C</v>
      </c>
      <c r="E8" s="199" t="str">
        <f>DATA!$B$14</f>
        <v>Al</v>
      </c>
      <c r="F8" s="199" t="str">
        <f>DATA!$B$15</f>
        <v>V</v>
      </c>
      <c r="G8" s="199" t="str">
        <f>DATA!$B$16</f>
        <v>Fe</v>
      </c>
    </row>
    <row r="9" spans="1:14" ht="17.100000000000001" customHeight="1" x14ac:dyDescent="0.15">
      <c r="A9" s="427" t="s">
        <v>30</v>
      </c>
      <c r="B9" s="427"/>
      <c r="C9" s="427"/>
      <c r="D9" s="239"/>
      <c r="E9" s="240"/>
      <c r="F9" s="240"/>
      <c r="G9" s="240"/>
    </row>
    <row r="10" spans="1:14" ht="17.100000000000001" customHeight="1" x14ac:dyDescent="0.15">
      <c r="A10" s="427" t="s">
        <v>31</v>
      </c>
      <c r="B10" s="427"/>
      <c r="C10" s="427"/>
      <c r="D10" s="239"/>
      <c r="E10" s="240"/>
      <c r="F10" s="240"/>
      <c r="G10" s="240"/>
    </row>
    <row r="11" spans="1:14" ht="17.100000000000001" customHeight="1" x14ac:dyDescent="0.15">
      <c r="A11" s="427" t="s">
        <v>32</v>
      </c>
      <c r="B11" s="427"/>
      <c r="C11" s="427"/>
      <c r="D11" s="239"/>
      <c r="E11" s="240"/>
      <c r="F11" s="240"/>
      <c r="G11" s="240"/>
      <c r="I11" s="204"/>
      <c r="J11" s="27"/>
      <c r="K11" s="197"/>
      <c r="L11" s="26"/>
      <c r="M11" s="28"/>
      <c r="N11" s="28"/>
    </row>
    <row r="12" spans="1:14" ht="17.100000000000001" customHeight="1" x14ac:dyDescent="0.15">
      <c r="A12" s="427" t="s">
        <v>33</v>
      </c>
      <c r="B12" s="427"/>
      <c r="C12" s="427"/>
      <c r="D12" s="239"/>
      <c r="E12" s="240"/>
      <c r="F12" s="240"/>
      <c r="G12" s="240"/>
    </row>
    <row r="13" spans="1:14" ht="17.100000000000001" customHeight="1" x14ac:dyDescent="0.15">
      <c r="A13" s="427" t="s">
        <v>34</v>
      </c>
      <c r="B13" s="427"/>
      <c r="C13" s="427"/>
      <c r="D13" s="239"/>
      <c r="E13" s="240"/>
      <c r="F13" s="240"/>
      <c r="G13" s="240"/>
    </row>
    <row r="14" spans="1:14" ht="17.100000000000001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7.100000000000001" customHeight="1" x14ac:dyDescent="0.15">
      <c r="A15" s="428" t="s">
        <v>139</v>
      </c>
      <c r="B15" s="430"/>
      <c r="C15" s="430"/>
      <c r="D15" s="430"/>
      <c r="E15" s="430"/>
      <c r="F15" s="430"/>
      <c r="G15" s="430"/>
      <c r="H15" s="430"/>
      <c r="I15" s="430"/>
    </row>
    <row r="16" spans="1:14" ht="17.100000000000001" customHeight="1" x14ac:dyDescent="0.15">
      <c r="A16" s="430" t="s">
        <v>35</v>
      </c>
      <c r="B16" s="430"/>
      <c r="C16" s="430"/>
      <c r="D16" s="430"/>
      <c r="E16" s="430"/>
      <c r="F16" s="430"/>
      <c r="G16" s="430"/>
      <c r="H16" s="430"/>
      <c r="I16" s="430"/>
    </row>
    <row r="17" spans="1:9" ht="17.100000000000001" customHeight="1" x14ac:dyDescent="0.15">
      <c r="A17" s="428" t="s">
        <v>247</v>
      </c>
      <c r="B17" s="430"/>
      <c r="C17" s="430"/>
      <c r="D17" s="430"/>
      <c r="E17" s="430"/>
      <c r="F17" s="430"/>
      <c r="G17" s="430"/>
      <c r="H17" s="430"/>
      <c r="I17" s="430"/>
    </row>
    <row r="18" spans="1:9" ht="17.100000000000001" customHeight="1" x14ac:dyDescent="0.15"/>
    <row r="19" spans="1:9" ht="17.100000000000001" customHeight="1" x14ac:dyDescent="0.15"/>
    <row r="20" spans="1:9" ht="17.100000000000001" customHeight="1" x14ac:dyDescent="0.15"/>
    <row r="21" spans="1:9" ht="17.100000000000001" customHeight="1" x14ac:dyDescent="0.15"/>
    <row r="22" spans="1:9" ht="17.100000000000001" customHeight="1" x14ac:dyDescent="0.15"/>
    <row r="23" spans="1:9" ht="17.100000000000001" customHeight="1" x14ac:dyDescent="0.15"/>
    <row r="24" spans="1:9" ht="17.100000000000001" customHeight="1" x14ac:dyDescent="0.15"/>
    <row r="25" spans="1:9" ht="17.100000000000001" customHeight="1" x14ac:dyDescent="0.15"/>
    <row r="26" spans="1:9" ht="17.100000000000001" customHeight="1" x14ac:dyDescent="0.15"/>
    <row r="27" spans="1:9" ht="17.100000000000001" customHeight="1" x14ac:dyDescent="0.15"/>
    <row r="28" spans="1:9" ht="17.100000000000001" customHeight="1" x14ac:dyDescent="0.15"/>
    <row r="29" spans="1:9" ht="17.100000000000001" customHeight="1" x14ac:dyDescent="0.15"/>
    <row r="30" spans="1:9" ht="17.100000000000001" customHeight="1" x14ac:dyDescent="0.15"/>
    <row r="31" spans="1:9" ht="17.100000000000001" customHeight="1" x14ac:dyDescent="0.15"/>
    <row r="32" spans="1:9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</sheetData>
  <sheetProtection formatCells="0"/>
  <mergeCells count="10">
    <mergeCell ref="A17:I17"/>
    <mergeCell ref="A12:C12"/>
    <mergeCell ref="A13:C13"/>
    <mergeCell ref="A15:I15"/>
    <mergeCell ref="A16:I16"/>
    <mergeCell ref="A8:C8"/>
    <mergeCell ref="A9:C9"/>
    <mergeCell ref="A10:C10"/>
    <mergeCell ref="A2:C2"/>
    <mergeCell ref="A11:C11"/>
  </mergeCells>
  <phoneticPr fontId="1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46"/>
  <sheetViews>
    <sheetView workbookViewId="0">
      <selection activeCell="A3" sqref="A3"/>
    </sheetView>
  </sheetViews>
  <sheetFormatPr defaultRowHeight="13.5" x14ac:dyDescent="0.15"/>
  <cols>
    <col min="1" max="3" width="14.125" style="134" customWidth="1"/>
    <col min="4" max="7" width="18.75" style="134" customWidth="1"/>
    <col min="8" max="9" width="9" style="134"/>
    <col min="10" max="10" width="6.625" style="134" customWidth="1"/>
    <col min="11" max="16384" width="9" style="134"/>
  </cols>
  <sheetData>
    <row r="1" spans="1:9" ht="17.100000000000001" customHeight="1" thickBot="1" x14ac:dyDescent="0.2">
      <c r="A1" s="1" t="s">
        <v>272</v>
      </c>
      <c r="B1" s="1"/>
      <c r="C1" s="1"/>
      <c r="D1" s="40" t="s">
        <v>1</v>
      </c>
      <c r="E1" s="95" t="str">
        <f>Top!$B5</f>
        <v/>
      </c>
      <c r="F1" s="1"/>
      <c r="G1" s="1"/>
      <c r="H1" s="1"/>
      <c r="I1" s="1"/>
    </row>
    <row r="2" spans="1:9" ht="17.100000000000001" customHeight="1" thickBot="1" x14ac:dyDescent="0.2">
      <c r="A2" s="430" t="s">
        <v>36</v>
      </c>
      <c r="B2" s="429"/>
      <c r="C2" s="429"/>
      <c r="D2" s="98" t="s">
        <v>177</v>
      </c>
      <c r="E2" s="95" t="str">
        <f>Top!$B6</f>
        <v/>
      </c>
      <c r="F2" s="202"/>
      <c r="G2" s="202"/>
      <c r="H2" s="203"/>
      <c r="I2" s="203"/>
    </row>
    <row r="3" spans="1:9" ht="17.100000000000001" customHeight="1" x14ac:dyDescent="0.15">
      <c r="A3" s="1"/>
      <c r="B3" s="1"/>
      <c r="D3" s="99" t="s">
        <v>144</v>
      </c>
      <c r="E3" s="99" t="s">
        <v>144</v>
      </c>
    </row>
    <row r="4" spans="1:9" ht="17.100000000000001" customHeight="1" thickBot="1" x14ac:dyDescent="0.2">
      <c r="A4" s="1"/>
      <c r="B4" s="1"/>
      <c r="D4" s="41" t="s">
        <v>29</v>
      </c>
      <c r="E4" s="95" t="str">
        <f>Top!$B8</f>
        <v/>
      </c>
    </row>
    <row r="5" spans="1:9" ht="17.100000000000001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17.100000000000001" customHeight="1" x14ac:dyDescent="0.15">
      <c r="A6" s="67" t="s">
        <v>136</v>
      </c>
      <c r="B6" s="206" t="s">
        <v>137</v>
      </c>
      <c r="C6" s="207"/>
      <c r="D6" s="241"/>
      <c r="E6" s="242"/>
      <c r="F6" s="242"/>
      <c r="G6" s="243"/>
    </row>
    <row r="7" spans="1:9" ht="17.100000000000001" customHeight="1" x14ac:dyDescent="0.15">
      <c r="A7" s="68"/>
      <c r="B7" s="58" t="s">
        <v>138</v>
      </c>
      <c r="C7" s="59"/>
      <c r="D7" s="241"/>
      <c r="E7" s="242"/>
      <c r="F7" s="242"/>
      <c r="G7" s="243"/>
    </row>
    <row r="8" spans="1:9" ht="17.100000000000001" customHeight="1" x14ac:dyDescent="0.15">
      <c r="A8" s="432" t="s">
        <v>231</v>
      </c>
      <c r="B8" s="432"/>
      <c r="C8" s="432"/>
      <c r="D8" s="200" t="str">
        <f>DATA!$B$13</f>
        <v>C</v>
      </c>
      <c r="E8" s="200" t="str">
        <f>DATA!$B$14</f>
        <v>Al</v>
      </c>
      <c r="F8" s="200" t="str">
        <f>DATA!$B$15</f>
        <v>V</v>
      </c>
      <c r="G8" s="200" t="str">
        <f>DATA!$B$16</f>
        <v>Fe</v>
      </c>
    </row>
    <row r="9" spans="1:9" ht="17.100000000000001" customHeight="1" x14ac:dyDescent="0.15">
      <c r="A9" s="433" t="s">
        <v>38</v>
      </c>
      <c r="B9" s="433"/>
      <c r="C9" s="433"/>
      <c r="D9" s="240" t="s">
        <v>37</v>
      </c>
      <c r="E9" s="240"/>
      <c r="F9" s="240"/>
      <c r="G9" s="240"/>
    </row>
    <row r="10" spans="1:9" ht="17.100000000000001" customHeight="1" x14ac:dyDescent="0.15">
      <c r="A10" s="29" t="s">
        <v>39</v>
      </c>
      <c r="B10" s="30" t="s">
        <v>40</v>
      </c>
      <c r="C10" s="31" t="s">
        <v>41</v>
      </c>
      <c r="D10" s="233" t="s">
        <v>37</v>
      </c>
      <c r="E10" s="240"/>
      <c r="F10" s="240"/>
      <c r="G10" s="240"/>
    </row>
    <row r="11" spans="1:9" ht="17.100000000000001" customHeight="1" x14ac:dyDescent="0.15">
      <c r="A11" s="32"/>
      <c r="B11" s="199"/>
      <c r="C11" s="31" t="s">
        <v>42</v>
      </c>
      <c r="D11" s="233" t="s">
        <v>37</v>
      </c>
      <c r="E11" s="240"/>
      <c r="F11" s="240"/>
      <c r="G11" s="240"/>
    </row>
    <row r="12" spans="1:9" ht="17.100000000000001" customHeight="1" x14ac:dyDescent="0.15">
      <c r="A12" s="32"/>
      <c r="B12" s="30" t="s">
        <v>43</v>
      </c>
      <c r="C12" s="31" t="s">
        <v>41</v>
      </c>
      <c r="D12" s="233" t="s">
        <v>37</v>
      </c>
      <c r="E12" s="240"/>
      <c r="F12" s="240"/>
      <c r="G12" s="240"/>
    </row>
    <row r="13" spans="1:9" ht="17.100000000000001" customHeight="1" x14ac:dyDescent="0.15">
      <c r="A13" s="32"/>
      <c r="B13" s="199"/>
      <c r="C13" s="31" t="s">
        <v>42</v>
      </c>
      <c r="D13" s="233" t="s">
        <v>37</v>
      </c>
      <c r="E13" s="240"/>
      <c r="F13" s="240"/>
      <c r="G13" s="240"/>
    </row>
    <row r="14" spans="1:9" ht="17.100000000000001" customHeight="1" x14ac:dyDescent="0.15">
      <c r="A14" s="199"/>
      <c r="B14" s="200" t="s">
        <v>44</v>
      </c>
      <c r="C14" s="31" t="s">
        <v>45</v>
      </c>
      <c r="D14" s="233" t="s">
        <v>37</v>
      </c>
      <c r="E14" s="240"/>
      <c r="F14" s="240"/>
      <c r="G14" s="240"/>
    </row>
    <row r="15" spans="1:9" ht="17.100000000000001" customHeight="1" x14ac:dyDescent="0.15">
      <c r="A15" s="30" t="s">
        <v>46</v>
      </c>
      <c r="B15" s="30" t="s">
        <v>47</v>
      </c>
      <c r="C15" s="31" t="s">
        <v>41</v>
      </c>
      <c r="D15" s="240" t="s">
        <v>37</v>
      </c>
      <c r="E15" s="240"/>
      <c r="F15" s="240"/>
      <c r="G15" s="240"/>
    </row>
    <row r="16" spans="1:9" ht="17.100000000000001" customHeight="1" x14ac:dyDescent="0.15">
      <c r="A16" s="32"/>
      <c r="B16" s="199"/>
      <c r="C16" s="31" t="s">
        <v>42</v>
      </c>
      <c r="D16" s="240" t="s">
        <v>37</v>
      </c>
      <c r="E16" s="240"/>
      <c r="F16" s="240"/>
      <c r="G16" s="240"/>
    </row>
    <row r="17" spans="1:9" ht="17.100000000000001" customHeight="1" x14ac:dyDescent="0.15">
      <c r="A17" s="32"/>
      <c r="B17" s="33" t="s">
        <v>48</v>
      </c>
      <c r="C17" s="31" t="s">
        <v>41</v>
      </c>
      <c r="D17" s="240" t="s">
        <v>37</v>
      </c>
      <c r="E17" s="240"/>
      <c r="F17" s="240"/>
      <c r="G17" s="240"/>
    </row>
    <row r="18" spans="1:9" ht="17.100000000000001" customHeight="1" x14ac:dyDescent="0.15">
      <c r="A18" s="32"/>
      <c r="B18" s="34"/>
      <c r="C18" s="31" t="s">
        <v>42</v>
      </c>
      <c r="D18" s="240" t="s">
        <v>37</v>
      </c>
      <c r="E18" s="240"/>
      <c r="F18" s="240"/>
      <c r="G18" s="240"/>
    </row>
    <row r="19" spans="1:9" ht="17.100000000000001" customHeight="1" x14ac:dyDescent="0.15">
      <c r="A19" s="32"/>
      <c r="B19" s="35" t="s">
        <v>49</v>
      </c>
      <c r="C19" s="36"/>
      <c r="D19" s="240" t="s">
        <v>37</v>
      </c>
      <c r="E19" s="240"/>
      <c r="F19" s="240"/>
      <c r="G19" s="240"/>
    </row>
    <row r="20" spans="1:9" ht="17.100000000000001" customHeight="1" x14ac:dyDescent="0.15">
      <c r="A20" s="32"/>
      <c r="B20" s="35" t="s">
        <v>50</v>
      </c>
      <c r="C20" s="36"/>
      <c r="D20" s="240" t="s">
        <v>37</v>
      </c>
      <c r="E20" s="240"/>
      <c r="F20" s="240"/>
      <c r="G20" s="240"/>
    </row>
    <row r="21" spans="1:9" ht="17.100000000000001" customHeight="1" x14ac:dyDescent="0.15">
      <c r="A21" s="28"/>
      <c r="B21" s="35" t="s">
        <v>51</v>
      </c>
      <c r="C21" s="36"/>
      <c r="D21" s="240" t="s">
        <v>37</v>
      </c>
      <c r="E21" s="240"/>
      <c r="F21" s="240"/>
      <c r="G21" s="240"/>
    </row>
    <row r="22" spans="1:9" ht="17.100000000000001" customHeight="1" x14ac:dyDescent="0.15">
      <c r="A22" s="199"/>
      <c r="B22" s="35" t="s">
        <v>52</v>
      </c>
      <c r="C22" s="36"/>
      <c r="D22" s="240" t="s">
        <v>37</v>
      </c>
      <c r="E22" s="240"/>
      <c r="F22" s="240"/>
      <c r="G22" s="240"/>
    </row>
    <row r="23" spans="1:9" ht="17.100000000000001" customHeight="1" x14ac:dyDescent="0.15">
      <c r="A23" s="431" t="s">
        <v>53</v>
      </c>
      <c r="B23" s="431"/>
      <c r="C23" s="431"/>
      <c r="D23" s="240" t="s">
        <v>37</v>
      </c>
      <c r="E23" s="240"/>
      <c r="F23" s="240"/>
      <c r="G23" s="240"/>
    </row>
    <row r="24" spans="1:9" ht="17.100000000000001" customHeight="1" x14ac:dyDescent="0.15">
      <c r="A24" s="431" t="s">
        <v>54</v>
      </c>
      <c r="B24" s="431"/>
      <c r="C24" s="431"/>
      <c r="D24" s="240" t="s">
        <v>37</v>
      </c>
      <c r="E24" s="240"/>
      <c r="F24" s="240"/>
      <c r="G24" s="240"/>
    </row>
    <row r="25" spans="1:9" ht="17.100000000000001" customHeight="1" x14ac:dyDescent="0.15">
      <c r="A25" s="431" t="s">
        <v>55</v>
      </c>
      <c r="B25" s="431"/>
      <c r="C25" s="431"/>
      <c r="D25" s="240" t="s">
        <v>37</v>
      </c>
      <c r="E25" s="240"/>
      <c r="F25" s="240"/>
      <c r="G25" s="240"/>
    </row>
    <row r="26" spans="1:9" ht="17.100000000000001" customHeight="1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9" ht="17.100000000000001" customHeight="1" x14ac:dyDescent="0.15">
      <c r="A27" s="1"/>
      <c r="B27" s="198" t="s">
        <v>140</v>
      </c>
      <c r="C27" s="198"/>
      <c r="D27" s="198"/>
      <c r="E27" s="1"/>
      <c r="F27" s="1"/>
      <c r="G27" s="1"/>
      <c r="H27" s="1"/>
      <c r="I27" s="1"/>
    </row>
    <row r="28" spans="1:9" ht="17.100000000000001" customHeight="1" x14ac:dyDescent="0.15">
      <c r="A28" s="1"/>
      <c r="B28" s="198" t="s">
        <v>56</v>
      </c>
      <c r="C28" s="198"/>
      <c r="D28" s="198"/>
      <c r="E28" s="198"/>
      <c r="F28" s="198"/>
      <c r="G28" s="198"/>
      <c r="H28" s="198"/>
      <c r="I28" s="1"/>
    </row>
    <row r="29" spans="1:9" ht="17.100000000000001" customHeight="1" x14ac:dyDescent="0.15">
      <c r="A29" s="1"/>
      <c r="B29" s="198" t="s">
        <v>57</v>
      </c>
      <c r="C29" s="198"/>
      <c r="D29" s="198"/>
      <c r="E29" s="1"/>
      <c r="F29" s="1"/>
      <c r="G29" s="1"/>
      <c r="H29" s="1"/>
      <c r="I29" s="1"/>
    </row>
    <row r="30" spans="1:9" ht="17.100000000000001" customHeight="1" x14ac:dyDescent="0.15">
      <c r="A30" s="1"/>
      <c r="B30" s="198" t="s">
        <v>58</v>
      </c>
      <c r="C30" s="198"/>
      <c r="D30" s="198"/>
      <c r="E30" s="198"/>
      <c r="F30" s="198"/>
      <c r="G30" s="198"/>
      <c r="H30" s="1"/>
      <c r="I30" s="1"/>
    </row>
    <row r="31" spans="1:9" ht="17.100000000000001" customHeight="1" x14ac:dyDescent="0.15">
      <c r="A31" s="1"/>
      <c r="B31" s="198" t="s">
        <v>59</v>
      </c>
      <c r="C31" s="198"/>
      <c r="D31" s="198"/>
      <c r="E31" s="198"/>
      <c r="F31" s="198"/>
      <c r="G31" s="198"/>
      <c r="H31" s="1"/>
      <c r="I31" s="1"/>
    </row>
    <row r="32" spans="1:9" ht="17.100000000000001" customHeight="1" x14ac:dyDescent="0.15">
      <c r="B32" s="198" t="s">
        <v>60</v>
      </c>
      <c r="C32" s="198"/>
      <c r="D32" s="198"/>
      <c r="E32" s="198"/>
      <c r="F32" s="198"/>
      <c r="G32" s="198"/>
      <c r="H32" s="198"/>
      <c r="I32" s="1"/>
    </row>
    <row r="33" spans="2:2" ht="17.100000000000001" customHeight="1" x14ac:dyDescent="0.15">
      <c r="B33" s="198" t="s">
        <v>61</v>
      </c>
    </row>
    <row r="34" spans="2:2" ht="17.100000000000001" customHeight="1" x14ac:dyDescent="0.15"/>
    <row r="35" spans="2:2" ht="17.100000000000001" customHeight="1" x14ac:dyDescent="0.15"/>
    <row r="36" spans="2:2" ht="17.100000000000001" customHeight="1" x14ac:dyDescent="0.15"/>
    <row r="37" spans="2:2" ht="17.100000000000001" customHeight="1" x14ac:dyDescent="0.15"/>
    <row r="38" spans="2:2" ht="17.100000000000001" customHeight="1" x14ac:dyDescent="0.15"/>
    <row r="39" spans="2:2" ht="17.100000000000001" customHeight="1" x14ac:dyDescent="0.15"/>
    <row r="40" spans="2:2" ht="17.100000000000001" customHeight="1" x14ac:dyDescent="0.15"/>
    <row r="41" spans="2:2" ht="17.100000000000001" customHeight="1" x14ac:dyDescent="0.15"/>
    <row r="42" spans="2:2" ht="17.100000000000001" customHeight="1" x14ac:dyDescent="0.15"/>
    <row r="43" spans="2:2" ht="17.100000000000001" customHeight="1" x14ac:dyDescent="0.15"/>
    <row r="44" spans="2:2" ht="17.100000000000001" customHeight="1" x14ac:dyDescent="0.15"/>
    <row r="45" spans="2:2" ht="17.100000000000001" customHeight="1" x14ac:dyDescent="0.15"/>
    <row r="46" spans="2:2" ht="17.100000000000001" customHeight="1" x14ac:dyDescent="0.15"/>
  </sheetData>
  <sheetProtection formatCells="0"/>
  <mergeCells count="6">
    <mergeCell ref="A2:C2"/>
    <mergeCell ref="A23:C23"/>
    <mergeCell ref="A24:C24"/>
    <mergeCell ref="A25:C25"/>
    <mergeCell ref="A8:C8"/>
    <mergeCell ref="A9:C9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39"/>
  <sheetViews>
    <sheetView workbookViewId="0">
      <selection activeCell="A4" sqref="A4"/>
    </sheetView>
  </sheetViews>
  <sheetFormatPr defaultRowHeight="13.5" x14ac:dyDescent="0.15"/>
  <cols>
    <col min="1" max="1" width="10.5" style="134" customWidth="1"/>
    <col min="2" max="3" width="17.125" style="134" customWidth="1"/>
    <col min="4" max="7" width="18.75" style="134" customWidth="1"/>
    <col min="8" max="8" width="9.5" style="134" customWidth="1"/>
    <col min="9" max="9" width="10.75" style="134" customWidth="1"/>
    <col min="10" max="10" width="31.25" style="134" bestFit="1" customWidth="1"/>
    <col min="11" max="16384" width="9" style="134"/>
  </cols>
  <sheetData>
    <row r="1" spans="1:10" ht="14.25" thickBot="1" x14ac:dyDescent="0.2">
      <c r="A1" s="134" t="s">
        <v>273</v>
      </c>
      <c r="D1" s="40" t="s">
        <v>1</v>
      </c>
      <c r="E1" s="95" t="str">
        <f>Top!$B5</f>
        <v/>
      </c>
    </row>
    <row r="2" spans="1:10" ht="14.25" thickBot="1" x14ac:dyDescent="0.2">
      <c r="A2" s="437" t="s">
        <v>277</v>
      </c>
      <c r="B2" s="438"/>
      <c r="C2" s="438"/>
      <c r="D2" s="98" t="s">
        <v>177</v>
      </c>
      <c r="E2" s="95" t="str">
        <f>Top!$B6</f>
        <v/>
      </c>
      <c r="F2" s="90"/>
      <c r="G2" s="90"/>
    </row>
    <row r="3" spans="1:10" x14ac:dyDescent="0.15">
      <c r="D3" s="99"/>
      <c r="E3" s="96"/>
    </row>
    <row r="4" spans="1:10" ht="14.25" thickBot="1" x14ac:dyDescent="0.2">
      <c r="D4" s="41" t="s">
        <v>29</v>
      </c>
      <c r="E4" s="95" t="str">
        <f>Top!$B8</f>
        <v/>
      </c>
    </row>
    <row r="5" spans="1:10" x14ac:dyDescent="0.15">
      <c r="H5" s="37"/>
    </row>
    <row r="6" spans="1:10" ht="20.100000000000001" customHeight="1" x14ac:dyDescent="0.15">
      <c r="A6" s="69"/>
      <c r="B6" s="75" t="s">
        <v>137</v>
      </c>
      <c r="C6" s="71"/>
      <c r="D6" s="244"/>
      <c r="E6" s="244"/>
      <c r="F6" s="244"/>
      <c r="G6" s="245"/>
      <c r="H6" s="37"/>
    </row>
    <row r="7" spans="1:10" ht="20.100000000000001" customHeight="1" x14ac:dyDescent="0.15">
      <c r="A7" s="74" t="s">
        <v>136</v>
      </c>
      <c r="B7" s="76" t="s">
        <v>138</v>
      </c>
      <c r="C7" s="73"/>
      <c r="D7" s="246"/>
      <c r="E7" s="246"/>
      <c r="F7" s="246"/>
      <c r="G7" s="247"/>
      <c r="H7" s="37"/>
    </row>
    <row r="8" spans="1:10" ht="20.100000000000001" customHeight="1" x14ac:dyDescent="0.15">
      <c r="A8" s="70"/>
      <c r="B8" s="77" t="s">
        <v>141</v>
      </c>
      <c r="C8" s="72"/>
      <c r="D8" s="248"/>
      <c r="E8" s="248"/>
      <c r="F8" s="248"/>
      <c r="G8" s="249"/>
      <c r="H8" s="37"/>
    </row>
    <row r="9" spans="1:10" ht="20.100000000000001" customHeight="1" x14ac:dyDescent="0.15">
      <c r="A9" s="439" t="s">
        <v>231</v>
      </c>
      <c r="B9" s="439"/>
      <c r="C9" s="439"/>
      <c r="D9" s="200" t="str">
        <f>DATA!$B$13</f>
        <v>C</v>
      </c>
      <c r="E9" s="200" t="str">
        <f>DATA!$B$14</f>
        <v>Al</v>
      </c>
      <c r="F9" s="200" t="str">
        <f>DATA!$B$15</f>
        <v>V</v>
      </c>
      <c r="G9" s="200" t="str">
        <f>DATA!$B$16</f>
        <v>Fe</v>
      </c>
      <c r="H9" s="38"/>
      <c r="J9" s="39" t="s">
        <v>9</v>
      </c>
    </row>
    <row r="10" spans="1:10" ht="20.100000000000001" customHeight="1" x14ac:dyDescent="0.15">
      <c r="A10" s="434" t="s">
        <v>38</v>
      </c>
      <c r="B10" s="434"/>
      <c r="C10" s="8" t="s">
        <v>63</v>
      </c>
      <c r="D10" s="250"/>
      <c r="E10" s="250" t="s">
        <v>37</v>
      </c>
      <c r="F10" s="250"/>
      <c r="G10" s="250" t="s">
        <v>37</v>
      </c>
      <c r="H10" s="38"/>
    </row>
    <row r="11" spans="1:10" ht="20.100000000000001" customHeight="1" x14ac:dyDescent="0.15">
      <c r="A11" s="434"/>
      <c r="B11" s="434"/>
      <c r="C11" s="8" t="s">
        <v>64</v>
      </c>
      <c r="D11" s="250" t="s">
        <v>37</v>
      </c>
      <c r="E11" s="250" t="s">
        <v>37</v>
      </c>
      <c r="F11" s="250"/>
      <c r="G11" s="250" t="s">
        <v>37</v>
      </c>
      <c r="H11" s="38"/>
    </row>
    <row r="12" spans="1:10" ht="20.100000000000001" customHeight="1" x14ac:dyDescent="0.15">
      <c r="A12" s="440" t="s">
        <v>65</v>
      </c>
      <c r="B12" s="436" t="s">
        <v>66</v>
      </c>
      <c r="C12" s="436"/>
      <c r="D12" s="250" t="s">
        <v>37</v>
      </c>
      <c r="E12" s="250" t="s">
        <v>37</v>
      </c>
      <c r="F12" s="250"/>
      <c r="G12" s="250" t="s">
        <v>37</v>
      </c>
      <c r="H12" s="38"/>
    </row>
    <row r="13" spans="1:10" ht="20.100000000000001" customHeight="1" x14ac:dyDescent="0.15">
      <c r="A13" s="440"/>
      <c r="B13" s="436" t="s">
        <v>67</v>
      </c>
      <c r="C13" s="436"/>
      <c r="D13" s="250" t="s">
        <v>37</v>
      </c>
      <c r="E13" s="250" t="s">
        <v>37</v>
      </c>
      <c r="F13" s="250"/>
      <c r="G13" s="250" t="s">
        <v>37</v>
      </c>
      <c r="H13" s="38"/>
    </row>
    <row r="14" spans="1:10" ht="20.100000000000001" customHeight="1" x14ac:dyDescent="0.15">
      <c r="A14" s="440"/>
      <c r="B14" s="436" t="s">
        <v>68</v>
      </c>
      <c r="C14" s="436"/>
      <c r="D14" s="250" t="s">
        <v>37</v>
      </c>
      <c r="E14" s="250" t="s">
        <v>37</v>
      </c>
      <c r="F14" s="250"/>
      <c r="G14" s="250" t="s">
        <v>37</v>
      </c>
      <c r="H14" s="38"/>
    </row>
    <row r="15" spans="1:10" ht="20.100000000000001" customHeight="1" x14ac:dyDescent="0.15">
      <c r="A15" s="440"/>
      <c r="B15" s="436" t="s">
        <v>69</v>
      </c>
      <c r="C15" s="436"/>
      <c r="D15" s="250" t="s">
        <v>37</v>
      </c>
      <c r="E15" s="250" t="s">
        <v>37</v>
      </c>
      <c r="F15" s="250"/>
      <c r="G15" s="250" t="s">
        <v>37</v>
      </c>
      <c r="H15" s="38"/>
    </row>
    <row r="16" spans="1:10" ht="20.100000000000001" customHeight="1" x14ac:dyDescent="0.15">
      <c r="A16" s="440"/>
      <c r="B16" s="436" t="s">
        <v>70</v>
      </c>
      <c r="C16" s="436"/>
      <c r="D16" s="250" t="s">
        <v>37</v>
      </c>
      <c r="E16" s="250" t="s">
        <v>37</v>
      </c>
      <c r="F16" s="250"/>
      <c r="G16" s="250" t="s">
        <v>37</v>
      </c>
      <c r="H16" s="38"/>
      <c r="J16" s="134" t="s">
        <v>261</v>
      </c>
    </row>
    <row r="17" spans="1:10" ht="20.100000000000001" customHeight="1" x14ac:dyDescent="0.15">
      <c r="A17" s="440"/>
      <c r="B17" s="436" t="s">
        <v>71</v>
      </c>
      <c r="C17" s="436"/>
      <c r="D17" s="250" t="s">
        <v>37</v>
      </c>
      <c r="E17" s="250" t="s">
        <v>37</v>
      </c>
      <c r="F17" s="250"/>
      <c r="G17" s="250" t="s">
        <v>37</v>
      </c>
      <c r="H17" s="38"/>
      <c r="J17" s="183" t="s">
        <v>267</v>
      </c>
    </row>
    <row r="18" spans="1:10" ht="20.100000000000001" customHeight="1" x14ac:dyDescent="0.25">
      <c r="A18" s="434" t="s">
        <v>72</v>
      </c>
      <c r="B18" s="435" t="s">
        <v>254</v>
      </c>
      <c r="C18" s="436"/>
      <c r="D18" s="250" t="s">
        <v>37</v>
      </c>
      <c r="E18" s="250" t="s">
        <v>37</v>
      </c>
      <c r="F18" s="250"/>
      <c r="G18" s="250" t="s">
        <v>37</v>
      </c>
      <c r="H18" s="38"/>
      <c r="J18" s="181"/>
    </row>
    <row r="19" spans="1:10" ht="20.100000000000001" customHeight="1" x14ac:dyDescent="0.25">
      <c r="A19" s="434"/>
      <c r="B19" s="435" t="s">
        <v>255</v>
      </c>
      <c r="C19" s="436"/>
      <c r="D19" s="250" t="s">
        <v>37</v>
      </c>
      <c r="E19" s="250" t="s">
        <v>37</v>
      </c>
      <c r="F19" s="250"/>
      <c r="G19" s="250" t="s">
        <v>37</v>
      </c>
      <c r="H19" s="38"/>
      <c r="J19" s="182" t="s">
        <v>258</v>
      </c>
    </row>
    <row r="20" spans="1:10" ht="20.100000000000001" customHeight="1" x14ac:dyDescent="0.15">
      <c r="A20" s="436" t="s">
        <v>73</v>
      </c>
      <c r="B20" s="436"/>
      <c r="C20" s="436"/>
      <c r="D20" s="250" t="s">
        <v>37</v>
      </c>
      <c r="E20" s="250" t="s">
        <v>37</v>
      </c>
      <c r="F20" s="250"/>
      <c r="G20" s="250" t="s">
        <v>37</v>
      </c>
      <c r="H20" s="38"/>
      <c r="J20" s="172" t="s">
        <v>259</v>
      </c>
    </row>
    <row r="21" spans="1:10" ht="20.100000000000001" customHeight="1" x14ac:dyDescent="0.15">
      <c r="A21" s="436" t="s">
        <v>74</v>
      </c>
      <c r="B21" s="436"/>
      <c r="C21" s="436"/>
      <c r="D21" s="250" t="s">
        <v>37</v>
      </c>
      <c r="E21" s="250" t="s">
        <v>37</v>
      </c>
      <c r="F21" s="250"/>
      <c r="G21" s="250" t="s">
        <v>37</v>
      </c>
      <c r="H21" s="38"/>
      <c r="J21" s="184" t="s">
        <v>266</v>
      </c>
    </row>
    <row r="22" spans="1:10" ht="20.100000000000001" customHeight="1" x14ac:dyDescent="0.15">
      <c r="A22" s="436" t="s">
        <v>75</v>
      </c>
      <c r="B22" s="436"/>
      <c r="C22" s="436"/>
      <c r="D22" s="250" t="s">
        <v>37</v>
      </c>
      <c r="E22" s="250" t="s">
        <v>37</v>
      </c>
      <c r="F22" s="250"/>
      <c r="G22" s="250" t="s">
        <v>37</v>
      </c>
      <c r="H22" s="38"/>
    </row>
    <row r="23" spans="1:10" ht="20.100000000000001" customHeight="1" x14ac:dyDescent="0.15">
      <c r="A23" s="436" t="s">
        <v>76</v>
      </c>
      <c r="B23" s="436"/>
      <c r="C23" s="436"/>
      <c r="D23" s="250" t="s">
        <v>37</v>
      </c>
      <c r="E23" s="250" t="s">
        <v>37</v>
      </c>
      <c r="F23" s="250"/>
      <c r="G23" s="250" t="s">
        <v>37</v>
      </c>
      <c r="H23" s="38"/>
    </row>
    <row r="24" spans="1:10" x14ac:dyDescent="0.15">
      <c r="B24" s="134" t="s">
        <v>77</v>
      </c>
    </row>
    <row r="25" spans="1:10" x14ac:dyDescent="0.15">
      <c r="B25" s="134" t="s">
        <v>78</v>
      </c>
    </row>
    <row r="26" spans="1:10" x14ac:dyDescent="0.15">
      <c r="B26" s="134" t="s">
        <v>79</v>
      </c>
    </row>
    <row r="27" spans="1:10" x14ac:dyDescent="0.15">
      <c r="B27" s="134" t="s">
        <v>80</v>
      </c>
    </row>
    <row r="28" spans="1:10" x14ac:dyDescent="0.15">
      <c r="B28" s="134" t="s">
        <v>81</v>
      </c>
    </row>
    <row r="29" spans="1:10" x14ac:dyDescent="0.15">
      <c r="B29" s="134" t="s">
        <v>82</v>
      </c>
    </row>
    <row r="30" spans="1:10" x14ac:dyDescent="0.15">
      <c r="B30" s="134" t="s">
        <v>83</v>
      </c>
    </row>
    <row r="31" spans="1:10" x14ac:dyDescent="0.15">
      <c r="A31" s="436" t="s">
        <v>62</v>
      </c>
      <c r="B31" s="436"/>
      <c r="C31" s="436"/>
      <c r="D31" s="250" t="s">
        <v>37</v>
      </c>
      <c r="E31" s="251" t="s">
        <v>37</v>
      </c>
      <c r="F31" s="251"/>
      <c r="G31" s="250" t="s">
        <v>37</v>
      </c>
      <c r="H31" s="37"/>
      <c r="I31" s="37"/>
    </row>
    <row r="32" spans="1:10" x14ac:dyDescent="0.15">
      <c r="A32" s="436" t="s">
        <v>84</v>
      </c>
      <c r="B32" s="436"/>
      <c r="C32" s="436"/>
      <c r="D32" s="250" t="s">
        <v>37</v>
      </c>
      <c r="E32" s="250" t="s">
        <v>37</v>
      </c>
      <c r="F32" s="250"/>
      <c r="G32" s="250" t="s">
        <v>37</v>
      </c>
      <c r="H32" s="37"/>
      <c r="I32" s="37"/>
    </row>
    <row r="33" spans="1:9" x14ac:dyDescent="0.15">
      <c r="A33" s="434" t="s">
        <v>85</v>
      </c>
      <c r="B33" s="434"/>
      <c r="C33" s="8" t="s">
        <v>63</v>
      </c>
      <c r="D33" s="250" t="s">
        <v>37</v>
      </c>
      <c r="E33" s="250"/>
      <c r="F33" s="250"/>
      <c r="G33" s="250" t="s">
        <v>37</v>
      </c>
      <c r="H33" s="37"/>
      <c r="I33" s="37"/>
    </row>
    <row r="34" spans="1:9" x14ac:dyDescent="0.15">
      <c r="A34" s="434"/>
      <c r="B34" s="434"/>
      <c r="C34" s="8" t="s">
        <v>64</v>
      </c>
      <c r="D34" s="250" t="s">
        <v>37</v>
      </c>
      <c r="E34" s="250" t="s">
        <v>37</v>
      </c>
      <c r="F34" s="250"/>
      <c r="G34" s="250" t="s">
        <v>37</v>
      </c>
      <c r="H34" s="37"/>
      <c r="I34" s="37"/>
    </row>
    <row r="35" spans="1:9" x14ac:dyDescent="0.15">
      <c r="A35" s="436" t="s">
        <v>86</v>
      </c>
      <c r="B35" s="436"/>
      <c r="C35" s="436"/>
      <c r="D35" s="250" t="s">
        <v>37</v>
      </c>
      <c r="E35" s="250" t="s">
        <v>37</v>
      </c>
      <c r="F35" s="250"/>
      <c r="G35" s="250" t="s">
        <v>37</v>
      </c>
      <c r="H35" s="37"/>
      <c r="I35" s="37"/>
    </row>
    <row r="36" spans="1:9" x14ac:dyDescent="0.15">
      <c r="A36" s="436" t="s">
        <v>73</v>
      </c>
      <c r="B36" s="436"/>
      <c r="C36" s="436"/>
      <c r="D36" s="250" t="s">
        <v>37</v>
      </c>
      <c r="E36" s="250" t="s">
        <v>37</v>
      </c>
      <c r="F36" s="250"/>
      <c r="G36" s="250" t="s">
        <v>37</v>
      </c>
      <c r="H36" s="37"/>
      <c r="I36" s="37"/>
    </row>
    <row r="37" spans="1:9" x14ac:dyDescent="0.15">
      <c r="H37" s="37"/>
    </row>
    <row r="38" spans="1:9" x14ac:dyDescent="0.15">
      <c r="H38" s="37"/>
    </row>
    <row r="39" spans="1:9" x14ac:dyDescent="0.15">
      <c r="H39" s="37"/>
    </row>
  </sheetData>
  <sheetProtection formatCells="0"/>
  <mergeCells count="22">
    <mergeCell ref="A32:C32"/>
    <mergeCell ref="A33:B34"/>
    <mergeCell ref="A35:C35"/>
    <mergeCell ref="A36:C36"/>
    <mergeCell ref="A21:C21"/>
    <mergeCell ref="A22:C22"/>
    <mergeCell ref="A23:C23"/>
    <mergeCell ref="A31:C31"/>
    <mergeCell ref="A20:C20"/>
    <mergeCell ref="A12:A17"/>
    <mergeCell ref="B12:C12"/>
    <mergeCell ref="B13:C13"/>
    <mergeCell ref="B14:C14"/>
    <mergeCell ref="B15:C15"/>
    <mergeCell ref="B16:C16"/>
    <mergeCell ref="B17:C17"/>
    <mergeCell ref="A10:B11"/>
    <mergeCell ref="A18:A19"/>
    <mergeCell ref="B18:C18"/>
    <mergeCell ref="B19:C19"/>
    <mergeCell ref="A2:C2"/>
    <mergeCell ref="A9:C9"/>
  </mergeCells>
  <phoneticPr fontId="11"/>
  <dataValidations count="1">
    <dataValidation type="list" allowBlank="1" showInputMessage="1" showErrorMessage="1" sqref="D21:G21" xr:uid="{00000000-0002-0000-0700-000000000000}">
      <formula1>$J$18:$J$20</formula1>
    </dataValidation>
  </dataValidations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30"/>
  <sheetViews>
    <sheetView workbookViewId="0">
      <selection activeCell="A4" sqref="A4"/>
    </sheetView>
  </sheetViews>
  <sheetFormatPr defaultRowHeight="13.5" x14ac:dyDescent="0.15"/>
  <cols>
    <col min="1" max="1" width="10.5" style="134" customWidth="1"/>
    <col min="2" max="2" width="25.875" style="134" customWidth="1"/>
    <col min="3" max="3" width="11.5" style="134" customWidth="1"/>
    <col min="4" max="7" width="18.75" style="134" customWidth="1"/>
    <col min="8" max="8" width="9.5" style="134" customWidth="1"/>
    <col min="9" max="9" width="10.75" style="134" customWidth="1"/>
    <col min="10" max="16384" width="9" style="134"/>
  </cols>
  <sheetData>
    <row r="1" spans="1:7" ht="14.25" thickBot="1" x14ac:dyDescent="0.2">
      <c r="A1" s="134" t="s">
        <v>274</v>
      </c>
      <c r="E1" s="40" t="s">
        <v>1</v>
      </c>
      <c r="F1" s="95" t="str">
        <f>Top!$B5</f>
        <v/>
      </c>
      <c r="G1" s="193"/>
    </row>
    <row r="2" spans="1:7" ht="14.25" thickBot="1" x14ac:dyDescent="0.2">
      <c r="A2" s="441" t="s">
        <v>87</v>
      </c>
      <c r="B2" s="441"/>
      <c r="C2" s="441"/>
      <c r="D2" s="441"/>
      <c r="E2" s="98" t="s">
        <v>177</v>
      </c>
      <c r="F2" s="95" t="str">
        <f>Top!$B6</f>
        <v/>
      </c>
      <c r="G2" s="193"/>
    </row>
    <row r="3" spans="1:7" x14ac:dyDescent="0.15">
      <c r="E3" s="99"/>
      <c r="F3" s="96"/>
      <c r="G3" s="168"/>
    </row>
    <row r="4" spans="1:7" ht="14.25" thickBot="1" x14ac:dyDescent="0.2">
      <c r="E4" s="41" t="s">
        <v>29</v>
      </c>
      <c r="F4" s="95" t="str">
        <f>Top!$B8</f>
        <v/>
      </c>
      <c r="G4" s="193"/>
    </row>
    <row r="6" spans="1:7" ht="20.100000000000001" customHeight="1" x14ac:dyDescent="0.15">
      <c r="A6" s="69"/>
      <c r="B6" s="75" t="s">
        <v>137</v>
      </c>
      <c r="C6" s="169"/>
      <c r="D6" s="252"/>
      <c r="E6" s="253"/>
      <c r="F6" s="253"/>
      <c r="G6" s="254"/>
    </row>
    <row r="7" spans="1:7" ht="20.100000000000001" customHeight="1" x14ac:dyDescent="0.15">
      <c r="A7" s="74" t="s">
        <v>136</v>
      </c>
      <c r="B7" s="76" t="s">
        <v>138</v>
      </c>
      <c r="C7" s="170"/>
      <c r="D7" s="255"/>
      <c r="E7" s="256"/>
      <c r="F7" s="256"/>
      <c r="G7" s="257"/>
    </row>
    <row r="8" spans="1:7" ht="20.100000000000001" customHeight="1" x14ac:dyDescent="0.15">
      <c r="A8" s="70"/>
      <c r="B8" s="77" t="s">
        <v>141</v>
      </c>
      <c r="C8" s="171"/>
      <c r="D8" s="258"/>
      <c r="E8" s="259"/>
      <c r="F8" s="259"/>
      <c r="G8" s="260"/>
    </row>
    <row r="9" spans="1:7" ht="20.100000000000001" customHeight="1" x14ac:dyDescent="0.15">
      <c r="A9" s="442" t="s">
        <v>231</v>
      </c>
      <c r="B9" s="443"/>
      <c r="C9" s="444"/>
      <c r="D9" s="200" t="str">
        <f>DATA!$B$13</f>
        <v>C</v>
      </c>
      <c r="E9" s="200" t="str">
        <f>DATA!$B$14</f>
        <v>Al</v>
      </c>
      <c r="F9" s="200" t="str">
        <f>DATA!$B$15</f>
        <v>V</v>
      </c>
      <c r="G9" s="200" t="str">
        <f>DATA!$B$16</f>
        <v>Fe</v>
      </c>
    </row>
    <row r="10" spans="1:7" ht="20.100000000000001" customHeight="1" x14ac:dyDescent="0.15">
      <c r="A10" s="435" t="s">
        <v>252</v>
      </c>
      <c r="B10" s="436"/>
      <c r="C10" s="201"/>
      <c r="D10" s="250"/>
      <c r="E10" s="250"/>
      <c r="F10" s="250"/>
      <c r="G10" s="250"/>
    </row>
    <row r="11" spans="1:7" ht="20.100000000000001" customHeight="1" x14ac:dyDescent="0.15">
      <c r="A11" s="436" t="s">
        <v>88</v>
      </c>
      <c r="B11" s="436"/>
      <c r="C11" s="201"/>
      <c r="D11" s="250"/>
      <c r="E11" s="250"/>
      <c r="F11" s="250"/>
      <c r="G11" s="250"/>
    </row>
    <row r="12" spans="1:7" ht="20.100000000000001" customHeight="1" x14ac:dyDescent="0.15">
      <c r="A12" s="440" t="s">
        <v>65</v>
      </c>
      <c r="B12" s="8" t="s">
        <v>66</v>
      </c>
      <c r="C12" s="8"/>
      <c r="D12" s="250"/>
      <c r="E12" s="250"/>
      <c r="F12" s="250"/>
      <c r="G12" s="250"/>
    </row>
    <row r="13" spans="1:7" ht="20.100000000000001" customHeight="1" x14ac:dyDescent="0.15">
      <c r="A13" s="440"/>
      <c r="B13" s="8" t="s">
        <v>89</v>
      </c>
      <c r="C13" s="8"/>
      <c r="D13" s="250"/>
      <c r="E13" s="250"/>
      <c r="F13" s="250"/>
      <c r="G13" s="250"/>
    </row>
    <row r="14" spans="1:7" ht="20.100000000000001" customHeight="1" x14ac:dyDescent="0.15">
      <c r="A14" s="440"/>
      <c r="B14" s="8" t="s">
        <v>90</v>
      </c>
      <c r="C14" s="8"/>
      <c r="D14" s="250"/>
      <c r="E14" s="250"/>
      <c r="F14" s="250"/>
      <c r="G14" s="250"/>
    </row>
    <row r="15" spans="1:7" ht="20.100000000000001" customHeight="1" x14ac:dyDescent="0.15">
      <c r="A15" s="440"/>
      <c r="B15" s="8" t="s">
        <v>91</v>
      </c>
      <c r="C15" s="8"/>
      <c r="D15" s="250"/>
      <c r="E15" s="250"/>
      <c r="F15" s="250"/>
      <c r="G15" s="250"/>
    </row>
    <row r="16" spans="1:7" ht="20.100000000000001" customHeight="1" x14ac:dyDescent="0.15">
      <c r="A16" s="440"/>
      <c r="B16" s="8" t="s">
        <v>256</v>
      </c>
      <c r="C16" s="8"/>
      <c r="D16" s="250"/>
      <c r="E16" s="250"/>
      <c r="F16" s="250"/>
      <c r="G16" s="250"/>
    </row>
    <row r="17" spans="1:9" ht="20.100000000000001" customHeight="1" x14ac:dyDescent="0.15">
      <c r="A17" s="440"/>
      <c r="B17" s="8" t="s">
        <v>92</v>
      </c>
      <c r="C17" s="8"/>
      <c r="D17" s="250"/>
      <c r="E17" s="250"/>
      <c r="F17" s="250"/>
      <c r="G17" s="250"/>
    </row>
    <row r="18" spans="1:9" ht="20.100000000000001" customHeight="1" x14ac:dyDescent="0.15">
      <c r="A18" s="434" t="s">
        <v>93</v>
      </c>
      <c r="B18" s="8" t="s">
        <v>94</v>
      </c>
      <c r="C18" s="8"/>
      <c r="D18" s="250"/>
      <c r="E18" s="250"/>
      <c r="F18" s="250"/>
      <c r="G18" s="250"/>
    </row>
    <row r="19" spans="1:9" ht="20.100000000000001" customHeight="1" x14ac:dyDescent="0.15">
      <c r="A19" s="434"/>
      <c r="B19" s="8" t="s">
        <v>95</v>
      </c>
      <c r="C19" s="8"/>
      <c r="D19" s="250"/>
      <c r="E19" s="250"/>
      <c r="F19" s="250"/>
      <c r="G19" s="250"/>
    </row>
    <row r="20" spans="1:9" ht="20.100000000000001" customHeight="1" x14ac:dyDescent="0.15">
      <c r="A20" s="436" t="s">
        <v>96</v>
      </c>
      <c r="B20" s="436"/>
      <c r="C20" s="201"/>
      <c r="D20" s="250"/>
      <c r="E20" s="250"/>
      <c r="F20" s="250"/>
      <c r="G20" s="250"/>
    </row>
    <row r="21" spans="1:9" ht="20.100000000000001" customHeight="1" x14ac:dyDescent="0.15">
      <c r="A21" s="436" t="s">
        <v>97</v>
      </c>
      <c r="B21" s="436"/>
      <c r="C21" s="201"/>
      <c r="D21" s="250"/>
      <c r="E21" s="250"/>
      <c r="F21" s="250"/>
      <c r="G21" s="250"/>
    </row>
    <row r="23" spans="1:9" x14ac:dyDescent="0.15">
      <c r="B23" s="445" t="s">
        <v>98</v>
      </c>
      <c r="C23" s="445"/>
      <c r="D23" s="445"/>
      <c r="E23" s="445"/>
      <c r="F23" s="445"/>
      <c r="G23" s="445"/>
      <c r="H23" s="445"/>
      <c r="I23" s="445"/>
    </row>
    <row r="24" spans="1:9" x14ac:dyDescent="0.15">
      <c r="B24" s="134" t="s">
        <v>99</v>
      </c>
    </row>
    <row r="25" spans="1:9" x14ac:dyDescent="0.15">
      <c r="A25" s="1"/>
      <c r="B25" s="445" t="s">
        <v>100</v>
      </c>
      <c r="C25" s="445"/>
      <c r="D25" s="445"/>
      <c r="E25" s="445"/>
      <c r="F25" s="445"/>
      <c r="G25" s="445"/>
      <c r="H25" s="445"/>
      <c r="I25" s="445"/>
    </row>
    <row r="27" spans="1:9" x14ac:dyDescent="0.15">
      <c r="A27" s="436" t="s">
        <v>62</v>
      </c>
      <c r="B27" s="436"/>
      <c r="C27" s="261"/>
      <c r="D27" s="250"/>
      <c r="E27" s="250"/>
      <c r="F27" s="250"/>
      <c r="G27" s="250"/>
    </row>
    <row r="28" spans="1:9" x14ac:dyDescent="0.15">
      <c r="A28" s="436" t="s">
        <v>84</v>
      </c>
      <c r="B28" s="436"/>
      <c r="C28" s="261"/>
      <c r="D28" s="250"/>
      <c r="E28" s="250"/>
      <c r="F28" s="250"/>
      <c r="G28" s="250"/>
    </row>
    <row r="29" spans="1:9" x14ac:dyDescent="0.15">
      <c r="A29" s="435" t="s">
        <v>253</v>
      </c>
      <c r="B29" s="436"/>
      <c r="C29" s="261"/>
      <c r="D29" s="250"/>
      <c r="E29" s="250"/>
      <c r="F29" s="250"/>
      <c r="G29" s="250"/>
    </row>
    <row r="30" spans="1:9" x14ac:dyDescent="0.15">
      <c r="A30" s="436" t="s">
        <v>86</v>
      </c>
      <c r="B30" s="436"/>
      <c r="C30" s="261"/>
      <c r="D30" s="250"/>
      <c r="E30" s="250"/>
      <c r="F30" s="250"/>
      <c r="G30" s="250"/>
    </row>
  </sheetData>
  <sheetProtection formatCells="0"/>
  <mergeCells count="14">
    <mergeCell ref="A29:B29"/>
    <mergeCell ref="A30:B30"/>
    <mergeCell ref="B23:I23"/>
    <mergeCell ref="B25:I25"/>
    <mergeCell ref="A27:B27"/>
    <mergeCell ref="A28:B28"/>
    <mergeCell ref="A2:D2"/>
    <mergeCell ref="A12:A17"/>
    <mergeCell ref="A18:A19"/>
    <mergeCell ref="A20:B20"/>
    <mergeCell ref="A21:B21"/>
    <mergeCell ref="A10:B10"/>
    <mergeCell ref="A11:B11"/>
    <mergeCell ref="A9:C9"/>
  </mergeCells>
  <phoneticPr fontId="11"/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2"/>
  <sheetViews>
    <sheetView workbookViewId="0">
      <selection activeCell="A3" sqref="A3"/>
    </sheetView>
  </sheetViews>
  <sheetFormatPr defaultRowHeight="13.5" x14ac:dyDescent="0.15"/>
  <cols>
    <col min="1" max="1" width="9.125" style="134" customWidth="1"/>
    <col min="2" max="2" width="12" style="134" customWidth="1"/>
    <col min="3" max="3" width="17.875" style="134" customWidth="1"/>
    <col min="4" max="4" width="7" style="134" customWidth="1"/>
    <col min="5" max="5" width="20.625" style="134" customWidth="1"/>
    <col min="6" max="8" width="18.75" style="134" customWidth="1"/>
    <col min="9" max="16384" width="9" style="134"/>
  </cols>
  <sheetData>
    <row r="1" spans="1:10" ht="17.100000000000001" customHeight="1" thickBot="1" x14ac:dyDescent="0.2">
      <c r="A1" s="1" t="s">
        <v>276</v>
      </c>
      <c r="B1" s="1"/>
      <c r="C1" s="1"/>
      <c r="D1" s="1"/>
      <c r="E1" s="1"/>
      <c r="F1" s="40" t="s">
        <v>1</v>
      </c>
      <c r="G1" s="95" t="str">
        <f>Top!$B5</f>
        <v/>
      </c>
      <c r="H1" s="1"/>
    </row>
    <row r="2" spans="1:10" ht="17.100000000000001" customHeight="1" thickBot="1" x14ac:dyDescent="0.2">
      <c r="A2" s="446" t="s">
        <v>101</v>
      </c>
      <c r="B2" s="447"/>
      <c r="C2" s="447"/>
      <c r="D2" s="203"/>
      <c r="E2" s="203"/>
      <c r="F2" s="98" t="s">
        <v>177</v>
      </c>
      <c r="G2" s="95" t="str">
        <f>Top!$B6</f>
        <v/>
      </c>
      <c r="H2" s="202"/>
    </row>
    <row r="3" spans="1:10" ht="17.100000000000001" customHeight="1" x14ac:dyDescent="0.15">
      <c r="F3" s="99"/>
      <c r="G3" s="96"/>
    </row>
    <row r="4" spans="1:10" ht="17.100000000000001" customHeight="1" thickBot="1" x14ac:dyDescent="0.2">
      <c r="F4" s="41" t="s">
        <v>29</v>
      </c>
      <c r="G4" s="95" t="str">
        <f>Top!$B8</f>
        <v/>
      </c>
    </row>
    <row r="5" spans="1:10" ht="17.100000000000001" customHeight="1" x14ac:dyDescent="0.15">
      <c r="A5" s="1"/>
      <c r="B5" s="1"/>
      <c r="C5" s="1"/>
      <c r="D5" s="1"/>
      <c r="E5" s="1"/>
      <c r="F5" s="1"/>
      <c r="G5" s="1"/>
      <c r="H5" s="1"/>
    </row>
    <row r="6" spans="1:10" ht="17.100000000000001" customHeight="1" x14ac:dyDescent="0.15">
      <c r="A6" s="1"/>
      <c r="B6" s="60" t="s">
        <v>142</v>
      </c>
      <c r="C6" s="471" t="s">
        <v>137</v>
      </c>
      <c r="D6" s="472"/>
      <c r="E6" s="455"/>
      <c r="F6" s="456"/>
      <c r="G6" s="456"/>
      <c r="H6" s="457"/>
    </row>
    <row r="7" spans="1:10" ht="17.100000000000001" customHeight="1" x14ac:dyDescent="0.15">
      <c r="A7" s="1"/>
      <c r="B7" s="61" t="s">
        <v>143</v>
      </c>
      <c r="C7" s="471" t="s">
        <v>138</v>
      </c>
      <c r="D7" s="472"/>
      <c r="E7" s="455"/>
      <c r="F7" s="456"/>
      <c r="G7" s="456"/>
      <c r="H7" s="457"/>
    </row>
    <row r="8" spans="1:10" ht="17.100000000000001" customHeight="1" x14ac:dyDescent="0.15">
      <c r="A8" s="1"/>
      <c r="B8" s="458" t="s">
        <v>233</v>
      </c>
      <c r="C8" s="459"/>
      <c r="D8" s="460"/>
      <c r="E8" s="455"/>
      <c r="F8" s="456"/>
      <c r="G8" s="456"/>
      <c r="H8" s="457"/>
    </row>
    <row r="9" spans="1:10" ht="17.100000000000001" customHeight="1" x14ac:dyDescent="0.15">
      <c r="A9" s="1"/>
      <c r="B9" s="458" t="s">
        <v>231</v>
      </c>
      <c r="C9" s="459"/>
      <c r="D9" s="460"/>
      <c r="E9" s="200" t="str">
        <f>DATA!$B$13</f>
        <v>C</v>
      </c>
      <c r="F9" s="200" t="str">
        <f>DATA!$B$14</f>
        <v>Al</v>
      </c>
      <c r="G9" s="200" t="str">
        <f>DATA!$B$15</f>
        <v>V</v>
      </c>
      <c r="H9" s="200" t="str">
        <f>DATA!$B$16</f>
        <v>Fe</v>
      </c>
    </row>
    <row r="10" spans="1:10" ht="17.100000000000001" customHeight="1" x14ac:dyDescent="0.15">
      <c r="A10" s="1"/>
      <c r="B10" s="434" t="s">
        <v>102</v>
      </c>
      <c r="C10" s="467" t="s">
        <v>236</v>
      </c>
      <c r="D10" s="468"/>
      <c r="E10" s="239"/>
      <c r="F10" s="239"/>
      <c r="G10" s="239"/>
      <c r="H10" s="239"/>
    </row>
    <row r="11" spans="1:10" ht="17.100000000000001" customHeight="1" x14ac:dyDescent="0.15">
      <c r="A11" s="1"/>
      <c r="B11" s="434"/>
      <c r="C11" s="467" t="s">
        <v>237</v>
      </c>
      <c r="D11" s="468"/>
      <c r="E11" s="239"/>
      <c r="F11" s="239"/>
      <c r="G11" s="239"/>
      <c r="H11" s="239"/>
    </row>
    <row r="12" spans="1:10" ht="17.100000000000001" customHeight="1" x14ac:dyDescent="0.15">
      <c r="A12" s="1"/>
      <c r="B12" s="434"/>
      <c r="C12" s="467" t="s">
        <v>238</v>
      </c>
      <c r="D12" s="468"/>
      <c r="E12" s="239"/>
      <c r="F12" s="239"/>
      <c r="G12" s="239"/>
      <c r="H12" s="239"/>
    </row>
    <row r="13" spans="1:10" ht="17.100000000000001" customHeight="1" x14ac:dyDescent="0.15">
      <c r="A13" s="1"/>
      <c r="B13" s="434"/>
      <c r="C13" s="467" t="s">
        <v>239</v>
      </c>
      <c r="D13" s="468"/>
      <c r="E13" s="262"/>
      <c r="F13" s="239"/>
      <c r="G13" s="239"/>
      <c r="H13" s="239"/>
    </row>
    <row r="14" spans="1:10" ht="17.100000000000001" customHeight="1" x14ac:dyDescent="0.15">
      <c r="A14" s="1"/>
      <c r="B14" s="434" t="s">
        <v>103</v>
      </c>
      <c r="C14" s="467" t="s">
        <v>240</v>
      </c>
      <c r="D14" s="468"/>
      <c r="E14" s="239"/>
      <c r="F14" s="239"/>
      <c r="G14" s="239"/>
      <c r="H14" s="239"/>
    </row>
    <row r="15" spans="1:10" ht="17.100000000000001" customHeight="1" x14ac:dyDescent="0.15">
      <c r="A15" s="1"/>
      <c r="B15" s="434"/>
      <c r="C15" s="467" t="s">
        <v>241</v>
      </c>
      <c r="D15" s="468"/>
      <c r="E15" s="239"/>
      <c r="F15" s="239"/>
      <c r="G15" s="239"/>
      <c r="H15" s="239"/>
      <c r="J15" s="40"/>
    </row>
    <row r="16" spans="1:10" ht="17.100000000000001" customHeight="1" x14ac:dyDescent="0.15">
      <c r="A16" s="1"/>
      <c r="B16" s="434"/>
      <c r="C16" s="467" t="s">
        <v>242</v>
      </c>
      <c r="D16" s="468"/>
      <c r="E16" s="239"/>
      <c r="F16" s="239"/>
      <c r="G16" s="239"/>
      <c r="H16" s="239"/>
    </row>
    <row r="17" spans="1:8" ht="17.100000000000001" customHeight="1" x14ac:dyDescent="0.15">
      <c r="A17" s="1"/>
      <c r="B17" s="434"/>
      <c r="C17" s="467" t="s">
        <v>243</v>
      </c>
      <c r="D17" s="468"/>
      <c r="E17" s="239"/>
      <c r="F17" s="239"/>
      <c r="G17" s="239"/>
      <c r="H17" s="239"/>
    </row>
    <row r="18" spans="1:8" ht="17.100000000000001" customHeight="1" x14ac:dyDescent="0.15">
      <c r="A18" s="1"/>
      <c r="B18" s="434"/>
      <c r="C18" s="467" t="s">
        <v>244</v>
      </c>
      <c r="D18" s="468"/>
      <c r="E18" s="239"/>
      <c r="F18" s="239"/>
      <c r="G18" s="239"/>
      <c r="H18" s="239"/>
    </row>
    <row r="19" spans="1:8" ht="17.100000000000001" customHeight="1" x14ac:dyDescent="0.15">
      <c r="A19" s="1"/>
      <c r="B19" s="448" t="s">
        <v>104</v>
      </c>
      <c r="C19" s="467" t="s">
        <v>241</v>
      </c>
      <c r="D19" s="468"/>
      <c r="E19" s="239"/>
      <c r="F19" s="239"/>
      <c r="G19" s="239"/>
      <c r="H19" s="239"/>
    </row>
    <row r="20" spans="1:8" ht="17.100000000000001" customHeight="1" x14ac:dyDescent="0.15">
      <c r="A20" s="1"/>
      <c r="B20" s="448"/>
      <c r="C20" s="467" t="s">
        <v>245</v>
      </c>
      <c r="D20" s="468"/>
      <c r="E20" s="262"/>
      <c r="F20" s="239"/>
      <c r="G20" s="239"/>
      <c r="H20" s="239"/>
    </row>
    <row r="21" spans="1:8" ht="17.100000000000001" customHeight="1" x14ac:dyDescent="0.15">
      <c r="A21" s="1"/>
      <c r="B21" s="448"/>
      <c r="C21" s="469" t="s">
        <v>234</v>
      </c>
      <c r="D21" s="470"/>
      <c r="E21" s="262"/>
      <c r="F21" s="263"/>
      <c r="G21" s="263"/>
      <c r="H21" s="263"/>
    </row>
    <row r="22" spans="1:8" ht="17.100000000000001" customHeight="1" x14ac:dyDescent="0.15">
      <c r="A22" s="1"/>
      <c r="B22" s="452" t="s">
        <v>235</v>
      </c>
      <c r="C22" s="453"/>
      <c r="D22" s="454"/>
      <c r="E22" s="264"/>
      <c r="F22" s="263"/>
      <c r="G22" s="263"/>
      <c r="H22" s="263"/>
    </row>
    <row r="23" spans="1:8" ht="25.9" customHeight="1" x14ac:dyDescent="0.15">
      <c r="A23" s="1"/>
      <c r="B23" s="449" t="s">
        <v>105</v>
      </c>
      <c r="C23" s="450"/>
      <c r="D23" s="450"/>
      <c r="E23" s="450"/>
      <c r="F23" s="450"/>
      <c r="G23" s="450"/>
      <c r="H23" s="450"/>
    </row>
    <row r="24" spans="1:8" ht="111" customHeight="1" x14ac:dyDescent="0.15">
      <c r="A24" s="1"/>
      <c r="B24" s="461" t="s">
        <v>232</v>
      </c>
      <c r="C24" s="462"/>
      <c r="D24" s="463"/>
      <c r="E24" s="464"/>
      <c r="F24" s="465"/>
      <c r="G24" s="465"/>
      <c r="H24" s="466"/>
    </row>
    <row r="25" spans="1:8" ht="17.100000000000001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17.100000000000001" customHeight="1" x14ac:dyDescent="0.15">
      <c r="A26" s="1"/>
      <c r="B26" s="1"/>
      <c r="C26" s="451" t="s">
        <v>140</v>
      </c>
      <c r="D26" s="451"/>
      <c r="E26" s="451"/>
      <c r="F26" s="445"/>
      <c r="G26" s="445"/>
      <c r="H26" s="445"/>
    </row>
    <row r="27" spans="1:8" ht="17.100000000000001" customHeight="1" x14ac:dyDescent="0.15">
      <c r="A27" s="1"/>
      <c r="B27" s="1"/>
      <c r="C27" s="445" t="s">
        <v>106</v>
      </c>
      <c r="D27" s="445"/>
      <c r="E27" s="445"/>
      <c r="F27" s="445"/>
      <c r="G27" s="445"/>
      <c r="H27" s="445"/>
    </row>
    <row r="28" spans="1:8" ht="17.100000000000001" customHeight="1" x14ac:dyDescent="0.15">
      <c r="A28" s="1"/>
      <c r="B28" s="1"/>
      <c r="C28" s="445" t="s">
        <v>107</v>
      </c>
      <c r="D28" s="445"/>
      <c r="E28" s="445"/>
      <c r="F28" s="445"/>
      <c r="G28" s="445"/>
      <c r="H28" s="445"/>
    </row>
    <row r="29" spans="1:8" ht="17.100000000000001" customHeight="1" x14ac:dyDescent="0.15">
      <c r="A29" s="1"/>
      <c r="B29" s="1"/>
      <c r="C29" s="445" t="s">
        <v>108</v>
      </c>
      <c r="D29" s="445"/>
      <c r="E29" s="445"/>
      <c r="F29" s="445"/>
      <c r="G29" s="445"/>
      <c r="H29" s="445"/>
    </row>
    <row r="30" spans="1:8" ht="17.100000000000001" customHeight="1" x14ac:dyDescent="0.15">
      <c r="A30" s="42"/>
      <c r="B30" s="42"/>
      <c r="C30" s="445" t="s">
        <v>109</v>
      </c>
      <c r="D30" s="445"/>
      <c r="E30" s="445"/>
      <c r="F30" s="445"/>
      <c r="G30" s="445"/>
      <c r="H30" s="445"/>
    </row>
    <row r="31" spans="1:8" ht="17.100000000000001" customHeight="1" x14ac:dyDescent="0.15"/>
    <row r="32" spans="1:8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</sheetData>
  <sheetProtection selectLockedCells="1" selectUnlockedCells="1"/>
  <mergeCells count="32">
    <mergeCell ref="C19:D19"/>
    <mergeCell ref="C20:D20"/>
    <mergeCell ref="C21:D21"/>
    <mergeCell ref="C6:D6"/>
    <mergeCell ref="C7:D7"/>
    <mergeCell ref="C15:D15"/>
    <mergeCell ref="C16:D16"/>
    <mergeCell ref="C17:D17"/>
    <mergeCell ref="C18:D18"/>
    <mergeCell ref="C13:D13"/>
    <mergeCell ref="C14:D14"/>
    <mergeCell ref="E6:H6"/>
    <mergeCell ref="E7:H7"/>
    <mergeCell ref="C10:D10"/>
    <mergeCell ref="C11:D11"/>
    <mergeCell ref="C12:D12"/>
    <mergeCell ref="C30:H30"/>
    <mergeCell ref="A2:C2"/>
    <mergeCell ref="B10:B13"/>
    <mergeCell ref="B14:B18"/>
    <mergeCell ref="B19:B21"/>
    <mergeCell ref="B23:H23"/>
    <mergeCell ref="C26:H26"/>
    <mergeCell ref="C27:H27"/>
    <mergeCell ref="C28:H28"/>
    <mergeCell ref="C29:H29"/>
    <mergeCell ref="B22:D22"/>
    <mergeCell ref="E8:H8"/>
    <mergeCell ref="B9:D9"/>
    <mergeCell ref="B24:D24"/>
    <mergeCell ref="E24:H24"/>
    <mergeCell ref="B8:D8"/>
  </mergeCells>
  <phoneticPr fontId="1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1A2F-1B31-4B5A-A959-B03DF321C5F2}">
  <dimension ref="A1:I30"/>
  <sheetViews>
    <sheetView workbookViewId="0">
      <selection activeCell="A4" sqref="A4"/>
    </sheetView>
  </sheetViews>
  <sheetFormatPr defaultColWidth="8.875" defaultRowHeight="13.5" x14ac:dyDescent="0.15"/>
  <cols>
    <col min="1" max="1" width="19.5" style="134" customWidth="1"/>
    <col min="2" max="4" width="15.75" style="134" customWidth="1"/>
    <col min="5" max="5" width="25.5" style="134" customWidth="1"/>
    <col min="6" max="7" width="12.75" style="134" customWidth="1"/>
    <col min="8" max="9" width="8.875" style="134"/>
    <col min="10" max="10" width="6.625" style="134" customWidth="1"/>
    <col min="11" max="16384" width="8.875" style="134"/>
  </cols>
  <sheetData>
    <row r="1" spans="1:9" ht="18" customHeight="1" thickBot="1" x14ac:dyDescent="0.2">
      <c r="A1" s="217" t="s">
        <v>278</v>
      </c>
      <c r="B1" s="1"/>
      <c r="C1" s="1"/>
      <c r="D1" s="40" t="s">
        <v>1</v>
      </c>
      <c r="E1" s="95" t="str">
        <f>Top!$B5</f>
        <v/>
      </c>
      <c r="F1" s="1"/>
      <c r="G1" s="1"/>
      <c r="H1" s="1"/>
      <c r="I1" s="1"/>
    </row>
    <row r="2" spans="1:9" ht="18" customHeight="1" thickBot="1" x14ac:dyDescent="0.2">
      <c r="A2" s="428" t="s">
        <v>338</v>
      </c>
      <c r="B2" s="429"/>
      <c r="C2" s="429"/>
      <c r="D2" s="98" t="s">
        <v>177</v>
      </c>
      <c r="E2" s="95" t="str">
        <f>Top!$B6</f>
        <v/>
      </c>
      <c r="F2" s="313"/>
      <c r="G2" s="313"/>
      <c r="H2" s="315"/>
      <c r="I2" s="315"/>
    </row>
    <row r="3" spans="1:9" ht="18" customHeight="1" x14ac:dyDescent="0.15">
      <c r="A3" s="1"/>
      <c r="B3" s="1"/>
      <c r="C3" s="1"/>
      <c r="D3" s="99"/>
      <c r="E3" s="96"/>
      <c r="F3" s="1"/>
      <c r="G3" s="1"/>
      <c r="H3" s="1"/>
      <c r="I3" s="1"/>
    </row>
    <row r="4" spans="1:9" ht="18" customHeight="1" thickBot="1" x14ac:dyDescent="0.2">
      <c r="A4" s="143"/>
      <c r="B4" s="97"/>
      <c r="C4" s="312"/>
      <c r="D4" s="41" t="s">
        <v>29</v>
      </c>
      <c r="E4" s="95" t="str">
        <f>Top!$B8</f>
        <v/>
      </c>
      <c r="H4" s="1"/>
      <c r="I4" s="1"/>
    </row>
    <row r="5" spans="1:9" ht="18" customHeight="1" x14ac:dyDescent="0.15">
      <c r="A5" s="1"/>
      <c r="B5" s="1"/>
      <c r="C5" s="217" t="s">
        <v>216</v>
      </c>
      <c r="D5" s="138" t="s">
        <v>205</v>
      </c>
      <c r="E5" s="1"/>
      <c r="F5" s="1"/>
      <c r="G5" s="1"/>
      <c r="H5" s="1"/>
      <c r="I5" s="1"/>
    </row>
    <row r="6" spans="1:9" ht="18" customHeight="1" x14ac:dyDescent="0.15">
      <c r="A6" s="88" t="s">
        <v>142</v>
      </c>
      <c r="B6" s="88" t="s">
        <v>137</v>
      </c>
      <c r="C6" s="82"/>
      <c r="D6" s="329" t="s">
        <v>309</v>
      </c>
      <c r="E6" s="1"/>
      <c r="F6" s="1"/>
      <c r="G6" s="1"/>
      <c r="H6" s="1"/>
      <c r="I6" s="1"/>
    </row>
    <row r="7" spans="1:9" ht="18" customHeight="1" x14ac:dyDescent="0.15">
      <c r="A7" s="88"/>
      <c r="B7" s="88" t="s">
        <v>138</v>
      </c>
      <c r="C7" s="82"/>
      <c r="D7" s="329" t="s">
        <v>310</v>
      </c>
      <c r="E7" s="1"/>
      <c r="F7" s="1"/>
      <c r="G7" s="1"/>
      <c r="H7" s="1"/>
      <c r="I7" s="1"/>
    </row>
    <row r="8" spans="1:9" ht="18" customHeight="1" x14ac:dyDescent="0.15">
      <c r="A8" s="88" t="s">
        <v>311</v>
      </c>
      <c r="B8" s="88"/>
      <c r="C8" s="82"/>
      <c r="D8" s="330" t="s">
        <v>312</v>
      </c>
      <c r="E8" s="1"/>
      <c r="F8" s="1"/>
      <c r="G8" s="1"/>
      <c r="H8" s="1"/>
      <c r="I8" s="1"/>
    </row>
    <row r="9" spans="1:9" ht="18" customHeight="1" x14ac:dyDescent="0.15">
      <c r="A9" s="331" t="s">
        <v>206</v>
      </c>
      <c r="B9" s="331"/>
      <c r="C9" s="332" t="s">
        <v>125</v>
      </c>
      <c r="D9" s="329" t="s">
        <v>283</v>
      </c>
      <c r="E9" s="314"/>
      <c r="F9" s="314"/>
      <c r="G9" s="314"/>
      <c r="H9" s="1"/>
      <c r="I9" s="1"/>
    </row>
    <row r="10" spans="1:9" ht="18" customHeight="1" x14ac:dyDescent="0.15">
      <c r="A10" s="331" t="s">
        <v>313</v>
      </c>
      <c r="B10" s="331"/>
      <c r="C10" s="332"/>
      <c r="D10" s="330" t="s">
        <v>314</v>
      </c>
      <c r="E10" s="314"/>
      <c r="F10" s="314"/>
      <c r="G10" s="314"/>
      <c r="H10" s="1"/>
      <c r="I10" s="1"/>
    </row>
    <row r="11" spans="1:9" ht="18" customHeight="1" x14ac:dyDescent="0.15">
      <c r="A11" s="331" t="s">
        <v>315</v>
      </c>
      <c r="B11" s="331"/>
      <c r="C11" s="332"/>
      <c r="D11" s="330"/>
      <c r="E11" s="314"/>
      <c r="F11" s="314"/>
      <c r="G11" s="314"/>
      <c r="H11" s="1"/>
      <c r="I11" s="1"/>
    </row>
    <row r="12" spans="1:9" ht="18" customHeight="1" x14ac:dyDescent="0.15">
      <c r="A12" s="331" t="s">
        <v>316</v>
      </c>
      <c r="B12" s="82"/>
      <c r="C12" s="332"/>
      <c r="D12" s="333" t="s">
        <v>317</v>
      </c>
      <c r="E12" s="141"/>
      <c r="F12" s="141"/>
      <c r="G12" s="141" t="s">
        <v>216</v>
      </c>
    </row>
    <row r="13" spans="1:9" ht="18" customHeight="1" x14ac:dyDescent="0.15">
      <c r="A13" s="331" t="s">
        <v>318</v>
      </c>
      <c r="B13" s="82"/>
      <c r="C13" s="332"/>
      <c r="D13" s="333" t="s">
        <v>319</v>
      </c>
      <c r="E13" s="141"/>
      <c r="F13" s="141"/>
      <c r="G13" s="141"/>
    </row>
    <row r="14" spans="1:9" ht="18" customHeight="1" x14ac:dyDescent="0.15">
      <c r="A14" s="331" t="s">
        <v>320</v>
      </c>
      <c r="B14" s="82"/>
      <c r="C14" s="332"/>
      <c r="D14" s="333" t="s">
        <v>321</v>
      </c>
      <c r="E14" s="141"/>
      <c r="F14" s="141"/>
      <c r="G14" s="141"/>
    </row>
    <row r="15" spans="1:9" ht="18" customHeight="1" x14ac:dyDescent="0.15">
      <c r="A15" s="331" t="s">
        <v>322</v>
      </c>
      <c r="B15" s="82"/>
      <c r="C15" s="332"/>
      <c r="D15" s="333" t="s">
        <v>323</v>
      </c>
      <c r="E15" s="141"/>
      <c r="F15" s="141"/>
      <c r="G15" s="141"/>
    </row>
    <row r="16" spans="1:9" ht="18" customHeight="1" x14ac:dyDescent="0.15">
      <c r="A16" s="331" t="s">
        <v>324</v>
      </c>
      <c r="B16" s="82"/>
      <c r="C16" s="332"/>
      <c r="D16" s="333" t="s">
        <v>325</v>
      </c>
      <c r="E16" s="141"/>
      <c r="F16" s="141"/>
      <c r="G16" s="141"/>
    </row>
    <row r="17" spans="1:7" ht="18" customHeight="1" x14ac:dyDescent="0.15">
      <c r="A17" s="331" t="s">
        <v>326</v>
      </c>
      <c r="B17" s="82"/>
      <c r="C17" s="332"/>
      <c r="D17" s="333" t="s">
        <v>323</v>
      </c>
      <c r="E17" s="141"/>
      <c r="F17" s="141"/>
      <c r="G17" s="141"/>
    </row>
    <row r="18" spans="1:7" ht="18" customHeight="1" x14ac:dyDescent="0.15">
      <c r="A18" s="331" t="s">
        <v>327</v>
      </c>
      <c r="B18" s="82"/>
      <c r="C18" s="332"/>
      <c r="D18" s="333" t="s">
        <v>328</v>
      </c>
      <c r="E18" s="141"/>
      <c r="F18" s="141"/>
      <c r="G18" s="141"/>
    </row>
    <row r="19" spans="1:7" ht="18" customHeight="1" x14ac:dyDescent="0.15">
      <c r="A19" s="331" t="s">
        <v>329</v>
      </c>
      <c r="B19" s="82"/>
      <c r="C19" s="332"/>
      <c r="D19" s="333" t="s">
        <v>323</v>
      </c>
      <c r="E19" s="141"/>
      <c r="F19" s="141"/>
      <c r="G19" s="141"/>
    </row>
    <row r="20" spans="1:7" ht="18" customHeight="1" x14ac:dyDescent="0.15">
      <c r="A20" s="331" t="s">
        <v>330</v>
      </c>
      <c r="B20" s="82"/>
      <c r="C20" s="332"/>
      <c r="D20" s="330" t="s">
        <v>331</v>
      </c>
      <c r="E20" s="141"/>
      <c r="F20" s="141"/>
      <c r="G20" s="141"/>
    </row>
    <row r="21" spans="1:7" ht="18" customHeight="1" x14ac:dyDescent="0.15">
      <c r="A21" s="331" t="s">
        <v>301</v>
      </c>
      <c r="B21" s="82"/>
      <c r="C21" s="332"/>
      <c r="D21" s="333" t="s">
        <v>302</v>
      </c>
      <c r="E21" s="141"/>
      <c r="F21" s="141"/>
      <c r="G21" s="141"/>
    </row>
    <row r="22" spans="1:7" ht="18" customHeight="1" x14ac:dyDescent="0.15">
      <c r="A22" s="331" t="s">
        <v>332</v>
      </c>
      <c r="B22" s="82"/>
      <c r="C22" s="332"/>
      <c r="D22" s="333"/>
      <c r="E22" s="141"/>
      <c r="F22" s="141"/>
      <c r="G22" s="141"/>
    </row>
    <row r="23" spans="1:7" ht="18" customHeight="1" x14ac:dyDescent="0.15">
      <c r="A23" s="331" t="s">
        <v>333</v>
      </c>
      <c r="B23" s="82"/>
      <c r="C23" s="332"/>
      <c r="D23" s="333"/>
      <c r="E23" s="141"/>
      <c r="F23" s="141"/>
      <c r="G23" s="141"/>
    </row>
    <row r="24" spans="1:7" ht="18" customHeight="1" x14ac:dyDescent="0.15">
      <c r="A24" s="311"/>
      <c r="B24" s="316"/>
      <c r="C24" s="334"/>
      <c r="D24" s="335"/>
      <c r="E24" s="141"/>
      <c r="F24" s="141"/>
      <c r="G24" s="141"/>
    </row>
    <row r="26" spans="1:7" ht="17.100000000000001" customHeight="1" x14ac:dyDescent="0.15">
      <c r="A26" s="312" t="s">
        <v>303</v>
      </c>
      <c r="B26" s="312"/>
      <c r="C26" s="312"/>
    </row>
    <row r="27" spans="1:7" ht="17.100000000000001" customHeight="1" x14ac:dyDescent="0.15">
      <c r="A27" s="312" t="s">
        <v>334</v>
      </c>
    </row>
    <row r="28" spans="1:7" ht="17.100000000000001" customHeight="1" x14ac:dyDescent="0.15">
      <c r="A28" s="312" t="s">
        <v>335</v>
      </c>
    </row>
    <row r="29" spans="1:7" ht="17.100000000000001" customHeight="1" x14ac:dyDescent="0.15">
      <c r="A29" s="312" t="s">
        <v>336</v>
      </c>
    </row>
    <row r="30" spans="1:7" x14ac:dyDescent="0.15">
      <c r="A30" s="312" t="s">
        <v>308</v>
      </c>
    </row>
  </sheetData>
  <sheetProtection formatCells="0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記入例</vt:lpstr>
      <vt:lpstr>Top</vt:lpstr>
      <vt:lpstr>DATA</vt:lpstr>
      <vt:lpstr>吸光光度用</vt:lpstr>
      <vt:lpstr>原子吸光用  </vt:lpstr>
      <vt:lpstr>ICP発光用 </vt:lpstr>
      <vt:lpstr>ICP-MS用</vt:lpstr>
      <vt:lpstr>蛍光Ｘ線用</vt:lpstr>
      <vt:lpstr>赤外線吸収法（炭素）用 </vt:lpstr>
      <vt:lpstr>滴定用</vt:lpstr>
      <vt:lpstr>重量法（炭素）用</vt:lpstr>
      <vt:lpstr>重量法（その他）用</vt:lpstr>
      <vt:lpstr>標準液 </vt:lpstr>
      <vt:lpstr>DATA!Print_Area</vt:lpstr>
      <vt:lpstr>'ICP-MS用'!Print_Area</vt:lpstr>
      <vt:lpstr>'ICP発光用 '!Print_Area</vt:lpstr>
      <vt:lpstr>Top!Print_Area</vt:lpstr>
      <vt:lpstr>記入例!Print_Area</vt:lpstr>
      <vt:lpstr>吸光光度用!Print_Area</vt:lpstr>
      <vt:lpstr>蛍光Ｘ線用!Print_Area</vt:lpstr>
      <vt:lpstr>'原子吸光用  '!Print_Area</vt:lpstr>
      <vt:lpstr>'重量法（その他）用'!Print_Area</vt:lpstr>
      <vt:lpstr>'重量法（炭素）用'!Print_Area</vt:lpstr>
      <vt:lpstr>'赤外線吸収法（炭素）用 '!Print_Area</vt:lpstr>
      <vt:lpstr>'標準液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 yoshiaki</dc:creator>
  <cp:lastModifiedBy>Inagaki</cp:lastModifiedBy>
  <dcterms:created xsi:type="dcterms:W3CDTF">2010-05-11T03:17:45Z</dcterms:created>
  <dcterms:modified xsi:type="dcterms:W3CDTF">2019-06-21T08:34:03Z</dcterms:modified>
</cp:coreProperties>
</file>