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<sst xmlns="http://schemas.openxmlformats.org/spreadsheetml/2006/main" count="342" uniqueCount="259">
  <si>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</si>
  <si>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</si>
  <si>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</si>
  <si>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</si>
  <si>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</si>
  <si>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</si>
  <si>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</si>
  <si>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</si>
  <si>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</si>
  <si>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</si>
  <si>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</si>
  <si>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</si>
  <si>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</si>
  <si>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</si>
  <si>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</si>
  <si>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</si>
  <si>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</si>
  <si>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</si>
  <si>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</si>
  <si>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</si>
  <si>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</si>
  <si>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</si>
  <si>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</si>
  <si>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</si>
  <si>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</si>
  <si>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</si>
  <si>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</si>
  <si>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</si>
  <si>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</si>
  <si>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</si>
  <si>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</si>
  <si>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</si>
  <si>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</si>
  <si>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</si>
  <si>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</si>
  <si>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</si>
  <si>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</si>
  <si>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</si>
  <si>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</si>
  <si>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</si>
  <si>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</si>
  <si>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</si>
  <si>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</si>
  <si>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</si>
  <si>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</si>
  <si>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</si>
  <si>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</si>
  <si>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</si>
  <si>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</si>
  <si>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</si>
  <si>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</si>
  <si>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</si>
  <si>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</si>
  <si>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</si>
  <si>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</si>
  <si>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</si>
  <si>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</si>
  <si>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</si>
  <si>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</si>
  <si>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</si>
  <si>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</si>
  <si>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</si>
  <si>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</si>
  <si>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Sxx =</t>
  </si>
  <si>
    <t>母回帰係数の自乗　β2^ =</t>
  </si>
  <si>
    <t>総変動  St = MSt =</t>
  </si>
  <si>
    <t>回帰係数  b = Sxy/Sxx =</t>
  </si>
  <si>
    <t>回帰切片  a = y_-bx_ =</t>
  </si>
  <si>
    <t>xの平均　x_ =</t>
  </si>
  <si>
    <t>yの平均　y_ =</t>
  </si>
  <si>
    <t>Syy =</t>
  </si>
  <si>
    <t>Sxy =</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</si>
  <si>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</si>
  <si>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</si>
  <si>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</si>
  <si>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</si>
  <si>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</si>
  <si>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</si>
  <si>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</si>
  <si>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</si>
  <si>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</si>
  <si>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</si>
  <si>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</si>
  <si>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</si>
  <si>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</si>
  <si>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</si>
  <si>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</si>
  <si>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</si>
  <si>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</si>
  <si>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</si>
  <si>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回帰直線モデル：　E[y]（理論値） = μ =α + βx         yi（観測値） = α + βxi + εi         y^（推定値） = a + bx</t>
  </si>
  <si>
    <t>&lt;H3棄却&gt;</t>
  </si>
  <si>
    <t>fw = N - p</t>
  </si>
  <si>
    <t>fe = N -2</t>
  </si>
  <si>
    <t>ft = N - 1</t>
  </si>
  <si>
    <t>σw2+nσres2</t>
  </si>
  <si>
    <t>（注３）　N = (pn) = Σni</t>
  </si>
  <si>
    <t>aの標準誤差　σa^ = s[a] = √(VeΣxi2/Sxx) = √[Ve{(1/N)+(x_2/Sxx)}] =</t>
  </si>
  <si>
    <t>u(xi)</t>
  </si>
  <si>
    <t>標準偏差 (標準不確かさ)</t>
  </si>
  <si>
    <t>u(yi_)</t>
  </si>
  <si>
    <t>重み付き回帰直線（Demingの方法）</t>
  </si>
  <si>
    <t>1回目の近似</t>
  </si>
  <si>
    <t>回帰係数(b)の残差　db = b0 - b =</t>
  </si>
  <si>
    <t>回帰切片(a)の残差　da = a0 - a =</t>
  </si>
  <si>
    <t>Demingの回帰係数　b =</t>
  </si>
  <si>
    <t>Demingの回帰切片　a =</t>
  </si>
  <si>
    <t>誤差分散　σ2 =</t>
  </si>
  <si>
    <t>誤差分散　σa2, u(a) =</t>
  </si>
  <si>
    <t>誤差分散　σb2, u(b) =</t>
  </si>
  <si>
    <t>共分散　σab =</t>
  </si>
  <si>
    <t>相対値（％）</t>
  </si>
  <si>
    <t>安定性の標準不確かさ ux = √[{X(b+s[b])}^2/3 =</t>
  </si>
  <si>
    <t>%</t>
  </si>
  <si>
    <t>予測値の合成標準不確かさ u = √(up2+uw2) =</t>
  </si>
  <si>
    <t>予測値の拡張不確かさ（包含係数 k = 2 とする） U = ku =</t>
  </si>
  <si>
    <t>信頼区間</t>
  </si>
  <si>
    <t>母回帰係数α, βに対する100(1-α)%信頼区間</t>
  </si>
  <si>
    <t>t(N-2,0.05) =</t>
  </si>
  <si>
    <t>β : b ± t(N-2,0.05)s[b] =</t>
  </si>
  <si>
    <t>±</t>
  </si>
  <si>
    <t>α : a  t(N-2,0.05)s[a] =</t>
  </si>
  <si>
    <t>x0におけるyの母平均μ0=α+βx0の100(1-α)%信頼区間</t>
  </si>
  <si>
    <t>母平均μ0の推定値：μ0^ = a + bx0</t>
  </si>
  <si>
    <t>母平均μ0の標準誤差：s[μ0^] = √[{(1/N)+(x0-x_)^2/Sxx}Ve]</t>
  </si>
  <si>
    <t>μ0 = α + βx0 ： μ0^ ± t(N-2,0.05)s[μ0^]</t>
  </si>
  <si>
    <t>x0 = x1 :</t>
  </si>
  <si>
    <t>x0 = x_ :</t>
  </si>
  <si>
    <t>x0 = xp :</t>
  </si>
  <si>
    <t>x0における標本y0の100(1-α)%信頼区間</t>
  </si>
  <si>
    <t>標本y0の予測値：y0^ = μ0^ = a + bx0</t>
  </si>
  <si>
    <t>予測誤差：s[y0^] = √[{1+(1/N)+(x0-x_)^2/Sxx}Ve]</t>
  </si>
  <si>
    <t>y0 ： y0^ ± t(N-2,0.05)s[y0^]</t>
  </si>
  <si>
    <t>x0における標本平均y0_の100(1-α)%信頼区間</t>
  </si>
  <si>
    <t>標本平均y0_の予測値：y0_^ = μ0^ = a + bx0</t>
  </si>
  <si>
    <t>予測誤差：s[y0_^] = √[{(1/n)+(1/N)+(x0-x_)^2/Sxx}Ve]</t>
  </si>
  <si>
    <t>y0_ ： y0_^ ± t(N-2,0.05)s[y0_^]</t>
  </si>
  <si>
    <t xml:space="preserve"> , </t>
  </si>
  <si>
    <t>CCQM-P41 NMIボンベ中のCH4分析</t>
  </si>
  <si>
    <t>CCQM-P41 NMIボンベ中のCH4分析</t>
  </si>
  <si>
    <t>濃度</t>
  </si>
  <si>
    <t>読み値</t>
  </si>
  <si>
    <t>濃度  σp2^ = (MSp-MSw)/n =</t>
  </si>
  <si>
    <t>読み値  σw2^ = MSw =</t>
  </si>
  <si>
    <t>濃度の標準不確かさ　up = √(σp2^/p') =</t>
  </si>
  <si>
    <t>読み値の標準不確かさ　uw = √(σw2^/n'p') =</t>
  </si>
  <si>
    <t xml:space="preserve"> 25回目の近似</t>
  </si>
  <si>
    <t xml:space="preserve">Iteration = </t>
  </si>
  <si>
    <t xml:space="preserve">Standard Deviation σ = </t>
  </si>
  <si>
    <t>x(i)</t>
  </si>
  <si>
    <t>y_(i)</t>
  </si>
  <si>
    <t>Coefficient of Regression</t>
  </si>
  <si>
    <t>ycalc(i)</t>
  </si>
  <si>
    <t>dev(i) = y_(i) - ycalc(i)</t>
  </si>
  <si>
    <t xml:space="preserve">i = </t>
  </si>
  <si>
    <t xml:space="preserve">W = </t>
  </si>
  <si>
    <t xml:space="preserve">Wi( 1) = </t>
  </si>
  <si>
    <t xml:space="preserve">Wi( 2) = </t>
  </si>
  <si>
    <t xml:space="preserve">Wi( 3) = </t>
  </si>
  <si>
    <t xml:space="preserve">wxi( 1) = </t>
  </si>
  <si>
    <t xml:space="preserve">wyi( 1) = </t>
  </si>
  <si>
    <t xml:space="preserve">wxi( 2) = </t>
  </si>
  <si>
    <t xml:space="preserve">wyi( 2) = </t>
  </si>
  <si>
    <t xml:space="preserve">wxi( 3) = </t>
  </si>
  <si>
    <t xml:space="preserve">wyi( 3) = </t>
  </si>
  <si>
    <t xml:space="preserve">Fxi( 1) = </t>
  </si>
  <si>
    <t xml:space="preserve">Fyi( 1) = </t>
  </si>
  <si>
    <t xml:space="preserve">Fxi( 2) = </t>
  </si>
  <si>
    <t xml:space="preserve">Fyi( 2) = </t>
  </si>
  <si>
    <t xml:space="preserve">Fxi( 3) = </t>
  </si>
  <si>
    <t xml:space="preserve">Fyi( 3) = </t>
  </si>
  <si>
    <t xml:space="preserve">FFx = </t>
  </si>
  <si>
    <t xml:space="preserve">FFy = </t>
  </si>
  <si>
    <t xml:space="preserve">S = </t>
  </si>
  <si>
    <t xml:space="preserve">SS = </t>
  </si>
  <si>
    <t xml:space="preserve">2 = </t>
  </si>
  <si>
    <t xml:space="preserve">√sigma2 = </t>
  </si>
  <si>
    <t xml:space="preserve">sig = </t>
  </si>
  <si>
    <t xml:space="preserve">sumn = </t>
  </si>
  <si>
    <t xml:space="preserve">Wi( 4) = </t>
  </si>
  <si>
    <t xml:space="preserve">wxi( 4) = </t>
  </si>
  <si>
    <t xml:space="preserve">wyi( 4) = </t>
  </si>
  <si>
    <t xml:space="preserve">Fxi( 4) = </t>
  </si>
  <si>
    <t xml:space="preserve">Fyi( 4) = </t>
  </si>
  <si>
    <t xml:space="preserve">Wi( 5) = </t>
  </si>
  <si>
    <t xml:space="preserve">wxi( 5) = </t>
  </si>
  <si>
    <t xml:space="preserve">wyi( 5) = </t>
  </si>
  <si>
    <t xml:space="preserve">Fxi( 5) = </t>
  </si>
  <si>
    <t xml:space="preserve">Fyi( 5) = </t>
  </si>
  <si>
    <t xml:space="preserve">nd = </t>
  </si>
  <si>
    <t>（ただし、X= 10: 安定性保証期間を  10とする）</t>
  </si>
  <si>
    <t xml:space="preserve">Wi( 6) = </t>
  </si>
  <si>
    <t xml:space="preserve">wxi( 6) = </t>
  </si>
  <si>
    <t xml:space="preserve">wyi( 6) = </t>
  </si>
  <si>
    <t xml:space="preserve">Fxi( 6) = </t>
  </si>
  <si>
    <t xml:space="preserve">Fyi( 6) = </t>
  </si>
  <si>
    <t xml:space="preserve">mm = </t>
  </si>
  <si>
    <t>予測値の標準不確かさ（ただし、p' =  6, n' = 1 とする）</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</si>
  <si>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</si>
  <si>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</si>
  <si>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</si>
  <si>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</si>
  <si>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</si>
  <si>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</si>
  <si>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</si>
  <si>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</si>
  <si>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</si>
  <si>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</si>
  <si>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</si>
  <si>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</si>
  <si>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</si>
  <si>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</si>
  <si>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</si>
  <si>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</si>
  <si>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</si>
  <si>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</si>
  <si>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</si>
  <si>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</si>
  <si>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</si>
  <si>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</si>
  <si>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</si>
  <si>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</si>
  <si>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</si>
  <si>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</si>
  <si>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</si>
  <si>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</si>
  <si>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</si>
  <si>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</si>
  <si>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</si>
  <si>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</si>
  <si>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</si>
  <si>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</si>
  <si>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</si>
  <si>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</si>
  <si>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</si>
  <si>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</si>
  <si>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</si>
  <si>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</si>
  <si>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</si>
  <si>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</si>
  <si>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</si>
  <si>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</si>
  <si>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</si>
  <si>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</si>
  <si>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</si>
  <si>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</si>
  <si>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</si>
  <si>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</si>
  <si>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</si>
  <si>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</si>
  <si>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</si>
  <si>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Standard Deviation : u(ak(i))</t>
  </si>
  <si>
    <t xml:space="preserve">ak( 0) = a = </t>
  </si>
  <si>
    <t xml:space="preserve">ak( 1) = b = </t>
  </si>
  <si>
    <t xml:space="preserve">ak( 2) = c = </t>
  </si>
  <si>
    <t>ファイル名：回帰分析wdp2 v1.0 （重み付き多項式Deming回帰分析自動計算システム） by  S. Shin, H. Watanabe &amp; H. Imai &lt;2003/05/27&gt;</t>
  </si>
  <si>
    <t>３次曲線（y = a + bx + cx^2 + dx^3）近似回帰分析（Demingの方法）</t>
  </si>
  <si>
    <t xml:space="preserve">ak( 3) = d = </t>
  </si>
  <si>
    <t>ファイル名：回帰分析wdp3 v1.0 （重み付き多項式Deming回帰分析自動計算システム） by  S. Shin, H. Watanabe &amp; H. Imai &lt;2003/05/27&gt;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</si>
</sst>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thin"/>
    </border>
    <border>
      <left style="thick"/>
      <right>
        <color indexed="63"/>
      </right>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5" borderId="0" xfId="0" applyFill="1" applyAlignment="1">
      <alignment/>
    </xf>
    <xf numFmtId="0" fontId="0" fillId="9" borderId="11" xfId="0" applyFill="1" applyBorder="1" applyAlignment="1">
      <alignment/>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25" xfId="0"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3" borderId="25" xfId="0"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7" xfId="0" applyFill="1" applyBorder="1" applyAlignment="1" applyProtection="1">
      <alignment/>
      <protection locked="0"/>
    </xf>
    <xf numFmtId="0" fontId="0" fillId="3" borderId="21" xfId="0" applyFill="1" applyBorder="1" applyAlignment="1">
      <alignment/>
    </xf>
    <xf numFmtId="0" fontId="0" fillId="3" borderId="28" xfId="0" applyFill="1" applyBorder="1" applyAlignment="1" applyProtection="1">
      <alignment/>
      <protection locked="0"/>
    </xf>
    <xf numFmtId="0" fontId="0" fillId="3" borderId="22" xfId="0" applyFill="1" applyBorder="1" applyAlignment="1">
      <alignment/>
    </xf>
    <xf numFmtId="0" fontId="0" fillId="5" borderId="25" xfId="0" applyFill="1" applyBorder="1" applyAlignment="1" applyProtection="1">
      <alignment vertical="distributed"/>
      <protection locked="0"/>
    </xf>
    <xf numFmtId="0" fontId="0" fillId="5" borderId="26" xfId="0" applyFill="1" applyBorder="1" applyAlignment="1">
      <alignment vertic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8206863"/>
        <c:axId val="6752904"/>
      </c:scatterChart>
      <c:valAx>
        <c:axId val="820686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752904"/>
        <c:crosses val="autoZero"/>
        <c:crossBetween val="midCat"/>
        <c:dispUnits/>
      </c:valAx>
      <c:valAx>
        <c:axId val="675290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820686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60776137"/>
        <c:axId val="10114322"/>
      </c:scatterChart>
      <c:valAx>
        <c:axId val="60776137"/>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0114322"/>
        <c:crosses val="autoZero"/>
        <c:crossBetween val="midCat"/>
        <c:dispUnits/>
      </c:valAx>
      <c:valAx>
        <c:axId val="10114322"/>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077613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23920035"/>
        <c:axId val="13953724"/>
      </c:scatterChart>
      <c:valAx>
        <c:axId val="23920035"/>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13953724"/>
        <c:crosses val="autoZero"/>
        <c:crossBetween val="midCat"/>
        <c:dispUnits/>
      </c:valAx>
      <c:valAx>
        <c:axId val="1395372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39200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8474653"/>
        <c:axId val="56509830"/>
      </c:scatterChart>
      <c:valAx>
        <c:axId val="5847465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6509830"/>
        <c:crosses val="autoZero"/>
        <c:crossBetween val="midCat"/>
        <c:dispUnits/>
      </c:valAx>
      <c:valAx>
        <c:axId val="5650983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84746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38826423"/>
        <c:axId val="13893488"/>
      </c:scatterChart>
      <c:valAx>
        <c:axId val="3882642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3893488"/>
        <c:crosses val="autoZero"/>
        <c:crossBetween val="midCat"/>
        <c:dispUnits/>
      </c:valAx>
      <c:valAx>
        <c:axId val="1389348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3882642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7932529"/>
        <c:axId val="51630714"/>
      </c:scatterChart>
      <c:valAx>
        <c:axId val="5793252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51630714"/>
        <c:crosses val="autoZero"/>
        <c:crossBetween val="midCat"/>
        <c:dispUnits/>
      </c:valAx>
      <c:valAx>
        <c:axId val="5163071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79325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06755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91"/>
  <sheetViews>
    <sheetView tabSelected="1" workbookViewId="0" topLeftCell="A1">
      <selection activeCell="A1" sqref="A1:J1"/>
    </sheetView>
  </sheetViews>
  <sheetFormatPr defaultColWidth="9.00390625" defaultRowHeight="13.5"/>
  <cols>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89" t="s">
        <v>258</v>
      </c>
      <c r="B1" s="90"/>
      <c r="C1" s="90"/>
      <c r="D1" s="90"/>
      <c r="E1" s="90"/>
      <c r="F1" s="90"/>
      <c r="G1" s="90"/>
      <c r="H1" s="90"/>
      <c r="I1" s="90"/>
      <c r="J1" s="90"/>
      <c r="K1" s="28"/>
    </row>
    <row r="2" spans="1:11" ht="14.25" thickTop="1">
      <c r="A2" s="2" t="s">
        <v>16</v>
      </c>
      <c r="B2" s="3"/>
      <c r="C2" s="3"/>
      <c r="D2" s="3"/>
      <c r="E2" s="3"/>
      <c r="F2" s="3"/>
      <c r="G2" s="3"/>
      <c r="H2" s="3"/>
      <c r="I2" s="3"/>
      <c r="J2" s="3"/>
      <c r="K2" s="4"/>
    </row>
    <row r="3" spans="1:11" ht="13.5">
      <c r="A3" s="5" t="s">
        <v>6</v>
      </c>
      <c r="B3" s="6"/>
      <c r="C3" s="6"/>
      <c r="D3" s="6"/>
      <c r="E3" s="6"/>
      <c r="F3" s="6"/>
      <c r="G3" s="6"/>
      <c r="H3" s="6"/>
      <c r="I3" s="6"/>
      <c r="J3" s="6"/>
      <c r="K3" s="7"/>
    </row>
    <row r="4" spans="1:11" ht="13.5">
      <c r="A4" s="5" t="s">
        <v>86</v>
      </c>
      <c r="B4" s="6"/>
      <c r="C4" s="6"/>
      <c r="D4" s="6"/>
      <c r="E4" s="6"/>
      <c r="F4" s="6"/>
      <c r="G4" s="6"/>
      <c r="H4" s="6"/>
      <c r="I4" s="6"/>
      <c r="J4" s="6"/>
      <c r="K4" s="7"/>
    </row>
    <row r="5" spans="1:11" ht="13.5">
      <c r="A5" s="5" t="s">
        <v>2</v>
      </c>
      <c r="B5" s="6"/>
      <c r="C5" s="6"/>
      <c r="D5" s="6"/>
      <c r="E5" s="6"/>
      <c r="F5" s="6"/>
      <c r="G5" s="6"/>
      <c r="H5" s="6"/>
      <c r="I5" s="6"/>
      <c r="J5" s="6"/>
      <c r="K5" s="7"/>
    </row>
    <row r="6" spans="1:11" ht="13.5">
      <c r="A6" s="5" t="s">
        <v>11</v>
      </c>
      <c r="B6" s="6"/>
      <c r="C6" s="6"/>
      <c r="D6" s="6"/>
      <c r="E6" s="6"/>
      <c r="F6" s="6"/>
      <c r="G6" s="6"/>
      <c r="H6" s="6"/>
      <c r="I6" s="6"/>
      <c r="J6" s="6"/>
      <c r="K6" s="7"/>
    </row>
    <row r="7" spans="1:11" ht="13.5">
      <c r="A7" s="5" t="s">
        <v>12</v>
      </c>
      <c r="B7" s="6"/>
      <c r="C7" s="6"/>
      <c r="D7" s="6"/>
      <c r="E7" s="6"/>
      <c r="F7" s="6"/>
      <c r="G7" s="6"/>
      <c r="H7" s="6"/>
      <c r="I7" s="6"/>
      <c r="J7" s="6"/>
      <c r="K7" s="7"/>
    </row>
    <row r="8" spans="1:11" ht="13.5">
      <c r="A8" s="5" t="s">
        <v>7</v>
      </c>
      <c r="B8" s="6"/>
      <c r="C8" s="6"/>
      <c r="D8" s="6"/>
      <c r="E8" s="6"/>
      <c r="F8" s="6"/>
      <c r="G8" s="6"/>
      <c r="H8" s="6"/>
      <c r="I8" s="6"/>
      <c r="J8" s="6"/>
      <c r="K8" s="7"/>
    </row>
    <row r="9" spans="1:11" ht="13.5">
      <c r="A9" s="5" t="s">
        <v>8</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9</v>
      </c>
      <c r="B11" s="6"/>
      <c r="C11" s="6"/>
      <c r="D11" s="6"/>
      <c r="E11" s="6"/>
      <c r="F11" s="6"/>
      <c r="G11" s="6"/>
      <c r="H11" s="6"/>
      <c r="I11" s="6"/>
      <c r="J11" s="6"/>
      <c r="K11" s="7"/>
      <c r="AF11">
        <v>0.8266666666663696</v>
      </c>
      <c r="AG11">
        <v>-7.873333333333676</v>
      </c>
      <c r="AH11">
        <v>-1.2733333333336532</v>
      </c>
    </row>
    <row r="12" spans="1:34" ht="13.5">
      <c r="A12" s="5" t="s">
        <v>10</v>
      </c>
      <c r="B12" s="6"/>
      <c r="C12" s="6"/>
      <c r="D12" s="6"/>
      <c r="E12" s="6"/>
      <c r="F12" s="6"/>
      <c r="G12" s="6"/>
      <c r="H12" s="6"/>
      <c r="I12" s="6"/>
      <c r="J12" s="6"/>
      <c r="K12" s="7"/>
      <c r="AF12">
        <v>-0.9733333333336986</v>
      </c>
      <c r="AG12">
        <v>4.426666666666279</v>
      </c>
      <c r="AH12">
        <v>-3.4733333333336986</v>
      </c>
    </row>
    <row r="13" spans="1:34" ht="14.25" thickBot="1">
      <c r="A13" s="8" t="s">
        <v>13</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97" t="s">
        <v>85</v>
      </c>
      <c r="B15" s="93" t="s">
        <v>140</v>
      </c>
      <c r="C15" s="94"/>
      <c r="D15" s="48" t="s">
        <v>72</v>
      </c>
      <c r="E15" s="50">
        <v>6</v>
      </c>
      <c r="F15" s="12"/>
      <c r="G15" s="91" t="s">
        <v>84</v>
      </c>
      <c r="H15" s="55" t="s">
        <v>74</v>
      </c>
      <c r="I15" s="57">
        <v>6</v>
      </c>
      <c r="J15" s="53"/>
      <c r="K15" s="54"/>
      <c r="L15" s="13"/>
      <c r="M15" s="11"/>
      <c r="N15" s="53"/>
      <c r="O15" s="1"/>
      <c r="P15" s="1"/>
      <c r="AF15">
        <v>3.8266666666663696</v>
      </c>
      <c r="AG15">
        <v>-2.9733333333336986</v>
      </c>
      <c r="AH15">
        <v>1.9266666666662786</v>
      </c>
    </row>
    <row r="16" spans="1:34" ht="14.25" thickBot="1">
      <c r="A16" s="98"/>
      <c r="B16" s="95" t="s">
        <v>141</v>
      </c>
      <c r="C16" s="96"/>
      <c r="D16" s="49" t="s">
        <v>73</v>
      </c>
      <c r="E16" s="51">
        <v>1</v>
      </c>
      <c r="F16" s="12"/>
      <c r="G16" s="92"/>
      <c r="H16" s="56" t="s">
        <v>75</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74" t="s">
        <v>76</v>
      </c>
      <c r="H18" s="76" t="s">
        <v>81</v>
      </c>
      <c r="I18" s="78">
        <v>10</v>
      </c>
      <c r="J18" s="52"/>
      <c r="K18" s="21"/>
      <c r="L18" s="13"/>
      <c r="M18" s="54"/>
      <c r="N18" s="27"/>
      <c r="O18" s="27"/>
      <c r="P18" s="27"/>
      <c r="Q18" s="1"/>
      <c r="AF18">
        <v>-4.373333333333676</v>
      </c>
      <c r="AG18">
        <v>0.7266666666663468</v>
      </c>
      <c r="AH18">
        <v>-3.4733333333336986</v>
      </c>
    </row>
    <row r="19" spans="7:34" ht="14.25" thickBot="1">
      <c r="G19" s="75"/>
      <c r="H19" s="77"/>
      <c r="I19" s="79"/>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80" t="s">
        <v>83</v>
      </c>
      <c r="H21" s="81"/>
      <c r="I21" s="81"/>
      <c r="J21" s="81"/>
      <c r="K21" s="81"/>
      <c r="L21" s="82"/>
      <c r="M21" s="1"/>
      <c r="N21" s="1"/>
      <c r="O21" s="1"/>
      <c r="P21" s="1"/>
      <c r="AF21">
        <v>1.8266666666663696</v>
      </c>
      <c r="AG21">
        <v>-6.17333333333363</v>
      </c>
      <c r="AH21">
        <v>2.626666666666324</v>
      </c>
    </row>
    <row r="22" spans="7:34" ht="13.5">
      <c r="G22" s="83"/>
      <c r="H22" s="84"/>
      <c r="I22" s="84"/>
      <c r="J22" s="84"/>
      <c r="K22" s="84"/>
      <c r="L22" s="85"/>
      <c r="M22" s="1"/>
      <c r="N22" s="1"/>
      <c r="O22" s="1"/>
      <c r="P22" s="1"/>
      <c r="AF22">
        <v>5.026666666666301</v>
      </c>
      <c r="AG22">
        <v>1.0266666666663014</v>
      </c>
      <c r="AH22">
        <v>7.526666666666301</v>
      </c>
    </row>
    <row r="23" spans="7:34" ht="13.5">
      <c r="G23" s="83"/>
      <c r="H23" s="84"/>
      <c r="I23" s="84"/>
      <c r="J23" s="84"/>
      <c r="K23" s="84"/>
      <c r="L23" s="85"/>
      <c r="M23" s="1"/>
      <c r="N23" s="1"/>
      <c r="O23" s="1"/>
      <c r="P23" s="1"/>
      <c r="AF23">
        <v>5.726666666666347</v>
      </c>
      <c r="AG23">
        <v>1.5266666666663014</v>
      </c>
      <c r="AH23">
        <v>2.226666666666347</v>
      </c>
    </row>
    <row r="24" spans="7:34" ht="14.25" thickBot="1">
      <c r="G24" s="83"/>
      <c r="H24" s="84"/>
      <c r="I24" s="84"/>
      <c r="J24" s="84"/>
      <c r="K24" s="84"/>
      <c r="L24" s="85"/>
      <c r="M24" s="1"/>
      <c r="N24" s="1"/>
      <c r="O24" s="1"/>
      <c r="P24" s="1"/>
      <c r="AF24">
        <v>4.026666666666301</v>
      </c>
      <c r="AG24">
        <v>4.226666666666347</v>
      </c>
      <c r="AH24">
        <v>5.526666666666301</v>
      </c>
    </row>
    <row r="25" spans="1:16" ht="14.25" thickTop="1">
      <c r="A25" s="68" t="s">
        <v>3</v>
      </c>
      <c r="B25" s="69"/>
      <c r="C25" s="70"/>
      <c r="D25" s="23" t="s">
        <v>0</v>
      </c>
      <c r="E25" s="14">
        <v>32</v>
      </c>
      <c r="G25" s="83"/>
      <c r="H25" s="84"/>
      <c r="I25" s="84"/>
      <c r="J25" s="84"/>
      <c r="K25" s="84"/>
      <c r="L25" s="85"/>
      <c r="M25" s="22"/>
      <c r="N25" s="22"/>
      <c r="O25" s="22"/>
      <c r="P25" s="22"/>
    </row>
    <row r="26" spans="1:16" ht="14.25" thickBot="1">
      <c r="A26" s="71"/>
      <c r="B26" s="72"/>
      <c r="C26" s="73"/>
      <c r="D26" s="24" t="s">
        <v>1</v>
      </c>
      <c r="E26" s="15">
        <v>3</v>
      </c>
      <c r="G26" s="86"/>
      <c r="H26" s="87"/>
      <c r="I26" s="87"/>
      <c r="J26" s="87"/>
      <c r="K26" s="87"/>
      <c r="L26" s="88"/>
      <c r="M26" s="22"/>
      <c r="N26" s="22"/>
      <c r="O26" s="22"/>
      <c r="P26" s="22"/>
    </row>
    <row r="27" spans="10:16" ht="15" thickBot="1" thickTop="1">
      <c r="J27" s="25"/>
      <c r="K27" s="25"/>
      <c r="L27" s="25"/>
      <c r="M27" s="25"/>
      <c r="N27" s="25"/>
      <c r="O27" s="25"/>
      <c r="P27" s="25"/>
    </row>
    <row r="28" spans="1:16" ht="15" thickBot="1" thickTop="1">
      <c r="A28" s="60" t="s">
        <v>5</v>
      </c>
      <c r="B28" s="62" t="s">
        <v>139</v>
      </c>
      <c r="C28" s="63"/>
      <c r="D28" s="63"/>
      <c r="E28" s="63"/>
      <c r="F28" s="63"/>
      <c r="G28" s="63"/>
      <c r="H28" s="63"/>
      <c r="I28" s="63"/>
      <c r="J28" s="63"/>
      <c r="K28" s="63"/>
      <c r="L28" s="64"/>
      <c r="M28" s="61"/>
      <c r="N28" s="61"/>
      <c r="O28" s="20"/>
      <c r="P28" s="18"/>
    </row>
    <row r="29" spans="10:16" ht="14.25" thickTop="1">
      <c r="J29" s="18"/>
      <c r="K29" s="18"/>
      <c r="L29" s="18"/>
      <c r="M29" s="18"/>
      <c r="N29" s="18"/>
      <c r="O29" s="18"/>
      <c r="P29" s="18"/>
    </row>
    <row r="30" spans="1:5" ht="13.5">
      <c r="A30" s="26" t="s">
        <v>80</v>
      </c>
      <c r="B30" s="26"/>
      <c r="C30" s="29" t="s">
        <v>15</v>
      </c>
      <c r="D30" s="29" t="s">
        <v>99</v>
      </c>
      <c r="E30" s="29"/>
    </row>
    <row r="31" spans="1:5" ht="13.5">
      <c r="A31" s="29" t="s">
        <v>14</v>
      </c>
      <c r="B31" s="29" t="s">
        <v>82</v>
      </c>
      <c r="C31" s="29">
        <v>1</v>
      </c>
      <c r="D31" s="29" t="s">
        <v>98</v>
      </c>
      <c r="E31" s="29" t="s">
        <v>100</v>
      </c>
    </row>
    <row r="32" spans="1:7" ht="13.5">
      <c r="A32" s="29">
        <v>1</v>
      </c>
      <c r="B32" s="29">
        <v>2</v>
      </c>
      <c r="C32" s="30">
        <v>52</v>
      </c>
      <c r="D32" s="29">
        <v>1</v>
      </c>
      <c r="E32" s="29">
        <v>1</v>
      </c>
      <c r="G32">
        <f aca="true" t="shared" si="0" ref="G32:G37">10+5*B32+2*B32^2+3*B32^3</f>
        <v>52</v>
      </c>
    </row>
    <row r="33" spans="1:7" ht="13.5">
      <c r="A33" s="29">
        <v>2</v>
      </c>
      <c r="B33" s="29">
        <v>4</v>
      </c>
      <c r="C33" s="32">
        <v>254</v>
      </c>
      <c r="D33" s="29">
        <v>1</v>
      </c>
      <c r="E33" s="29">
        <v>1</v>
      </c>
      <c r="G33">
        <f t="shared" si="0"/>
        <v>254</v>
      </c>
    </row>
    <row r="34" spans="1:7" ht="13.5">
      <c r="A34" s="29">
        <v>3</v>
      </c>
      <c r="B34" s="29">
        <v>6</v>
      </c>
      <c r="C34" s="31">
        <v>760</v>
      </c>
      <c r="D34" s="29">
        <v>1</v>
      </c>
      <c r="E34" s="29">
        <v>1</v>
      </c>
      <c r="G34">
        <f t="shared" si="0"/>
        <v>760</v>
      </c>
    </row>
    <row r="35" spans="1:7" ht="13.5">
      <c r="A35" s="29">
        <v>4</v>
      </c>
      <c r="B35" s="29">
        <v>8</v>
      </c>
      <c r="C35" s="32">
        <v>1714</v>
      </c>
      <c r="D35" s="29">
        <v>1</v>
      </c>
      <c r="E35" s="29">
        <v>1</v>
      </c>
      <c r="G35">
        <f t="shared" si="0"/>
        <v>1714</v>
      </c>
    </row>
    <row r="36" spans="1:7" ht="13.5">
      <c r="A36" s="29">
        <v>5</v>
      </c>
      <c r="B36" s="29">
        <v>10</v>
      </c>
      <c r="C36" s="31">
        <v>3260</v>
      </c>
      <c r="D36" s="29">
        <v>1</v>
      </c>
      <c r="E36" s="29">
        <v>1</v>
      </c>
      <c r="G36">
        <f t="shared" si="0"/>
        <v>3260</v>
      </c>
    </row>
    <row r="37" spans="1:7" ht="13.5">
      <c r="A37" s="29">
        <v>6</v>
      </c>
      <c r="B37" s="29">
        <v>12</v>
      </c>
      <c r="C37" s="32">
        <v>5542</v>
      </c>
      <c r="D37" s="29">
        <v>1</v>
      </c>
      <c r="E37" s="29">
        <v>1</v>
      </c>
      <c r="G37">
        <f t="shared" si="0"/>
        <v>5542</v>
      </c>
    </row>
    <row r="39" spans="1:5" ht="13.5">
      <c r="A39" t="s">
        <v>198</v>
      </c>
      <c r="B39">
        <v>42</v>
      </c>
      <c r="D39" t="s">
        <v>200</v>
      </c>
      <c r="E39">
        <v>11582</v>
      </c>
    </row>
    <row r="40" spans="1:5" ht="13.5">
      <c r="A40" t="s">
        <v>199</v>
      </c>
      <c r="B40">
        <v>7</v>
      </c>
      <c r="D40" t="s">
        <v>201</v>
      </c>
      <c r="E40">
        <v>1930.3333333333333</v>
      </c>
    </row>
    <row r="42" spans="1:8" ht="13.5">
      <c r="A42" t="s">
        <v>202</v>
      </c>
      <c r="C42">
        <v>2</v>
      </c>
      <c r="D42">
        <v>4</v>
      </c>
      <c r="E42">
        <v>6</v>
      </c>
      <c r="F42">
        <v>8</v>
      </c>
      <c r="G42">
        <v>10</v>
      </c>
      <c r="H42">
        <v>12</v>
      </c>
    </row>
    <row r="43" spans="1:10" ht="13.5">
      <c r="A43" t="s">
        <v>203</v>
      </c>
      <c r="C43">
        <v>1</v>
      </c>
      <c r="D43">
        <v>1</v>
      </c>
      <c r="E43">
        <v>1</v>
      </c>
      <c r="F43">
        <v>1</v>
      </c>
      <c r="G43">
        <v>1</v>
      </c>
      <c r="H43">
        <v>1</v>
      </c>
      <c r="I43">
        <v>6</v>
      </c>
      <c r="J43" s="65" t="s">
        <v>204</v>
      </c>
    </row>
    <row r="44" spans="1:10" ht="13.5">
      <c r="A44" t="s">
        <v>205</v>
      </c>
      <c r="C44">
        <v>2</v>
      </c>
      <c r="D44">
        <v>4</v>
      </c>
      <c r="E44">
        <v>6</v>
      </c>
      <c r="F44">
        <v>8</v>
      </c>
      <c r="G44">
        <v>10</v>
      </c>
      <c r="H44">
        <v>12</v>
      </c>
      <c r="I44">
        <v>42</v>
      </c>
      <c r="J44" s="65" t="s">
        <v>206</v>
      </c>
    </row>
    <row r="45" spans="1:8" ht="13.5">
      <c r="A45" t="s">
        <v>207</v>
      </c>
      <c r="C45">
        <v>52</v>
      </c>
      <c r="D45">
        <v>254</v>
      </c>
      <c r="E45">
        <v>760</v>
      </c>
      <c r="F45">
        <v>1714</v>
      </c>
      <c r="G45">
        <v>3260</v>
      </c>
      <c r="H45">
        <v>5542</v>
      </c>
    </row>
    <row r="46" spans="1:10" ht="13.5">
      <c r="A46" t="s">
        <v>208</v>
      </c>
      <c r="C46">
        <v>52</v>
      </c>
      <c r="D46">
        <v>254</v>
      </c>
      <c r="E46">
        <v>760</v>
      </c>
      <c r="F46">
        <v>1714</v>
      </c>
      <c r="G46">
        <v>3260</v>
      </c>
      <c r="H46">
        <v>5542</v>
      </c>
      <c r="I46">
        <v>11582</v>
      </c>
      <c r="J46" s="65" t="s">
        <v>209</v>
      </c>
    </row>
    <row r="47" spans="1:10" ht="13.5">
      <c r="A47" t="s">
        <v>210</v>
      </c>
      <c r="C47">
        <v>2704</v>
      </c>
      <c r="D47">
        <v>64516</v>
      </c>
      <c r="E47">
        <v>577600</v>
      </c>
      <c r="F47">
        <v>2937796</v>
      </c>
      <c r="G47">
        <v>10627600</v>
      </c>
      <c r="H47">
        <v>30713764</v>
      </c>
      <c r="I47">
        <v>44923980</v>
      </c>
      <c r="J47" s="65" t="s">
        <v>211</v>
      </c>
    </row>
    <row r="48" spans="1:10" ht="13.5">
      <c r="A48" t="s">
        <v>212</v>
      </c>
      <c r="C48">
        <v>104</v>
      </c>
      <c r="D48">
        <v>1016</v>
      </c>
      <c r="E48">
        <v>4560</v>
      </c>
      <c r="F48">
        <v>13712</v>
      </c>
      <c r="G48">
        <v>32600</v>
      </c>
      <c r="H48">
        <v>66504</v>
      </c>
      <c r="I48">
        <v>118496</v>
      </c>
      <c r="J48" s="65" t="s">
        <v>213</v>
      </c>
    </row>
    <row r="50" spans="1:10" ht="13.5">
      <c r="A50" t="s">
        <v>214</v>
      </c>
      <c r="C50">
        <v>4</v>
      </c>
      <c r="D50">
        <v>16</v>
      </c>
      <c r="E50">
        <v>36</v>
      </c>
      <c r="F50">
        <v>64</v>
      </c>
      <c r="G50">
        <v>100</v>
      </c>
      <c r="H50">
        <v>144</v>
      </c>
      <c r="I50">
        <v>364</v>
      </c>
      <c r="J50" s="65" t="s">
        <v>215</v>
      </c>
    </row>
    <row r="51" spans="1:10" ht="13.5">
      <c r="A51" t="s">
        <v>216</v>
      </c>
      <c r="C51">
        <v>4</v>
      </c>
      <c r="D51">
        <v>16</v>
      </c>
      <c r="E51">
        <v>36</v>
      </c>
      <c r="F51">
        <v>64</v>
      </c>
      <c r="G51">
        <v>100</v>
      </c>
      <c r="H51">
        <v>144</v>
      </c>
      <c r="I51">
        <v>364</v>
      </c>
      <c r="J51" s="65" t="s">
        <v>217</v>
      </c>
    </row>
    <row r="52" spans="1:8" ht="13.5">
      <c r="A52" t="s">
        <v>218</v>
      </c>
      <c r="C52">
        <v>2704</v>
      </c>
      <c r="D52">
        <v>64516</v>
      </c>
      <c r="E52">
        <v>577600</v>
      </c>
      <c r="F52">
        <v>2937796</v>
      </c>
      <c r="G52">
        <v>10627600</v>
      </c>
      <c r="H52">
        <v>30713764</v>
      </c>
    </row>
    <row r="53" spans="1:10" ht="13.5">
      <c r="A53" t="s">
        <v>219</v>
      </c>
      <c r="C53">
        <v>2704</v>
      </c>
      <c r="D53">
        <v>64516</v>
      </c>
      <c r="E53">
        <v>577600</v>
      </c>
      <c r="F53">
        <v>2937796</v>
      </c>
      <c r="G53">
        <v>10627600</v>
      </c>
      <c r="H53">
        <v>30713764</v>
      </c>
      <c r="I53">
        <v>44923980</v>
      </c>
      <c r="J53" s="65" t="s">
        <v>220</v>
      </c>
    </row>
    <row r="56" spans="1:6" ht="13.5">
      <c r="A56" t="s">
        <v>221</v>
      </c>
      <c r="F56">
        <v>22357120.666666668</v>
      </c>
    </row>
    <row r="58" spans="1:6" ht="13.5">
      <c r="A58" t="s">
        <v>222</v>
      </c>
      <c r="F58">
        <v>70</v>
      </c>
    </row>
    <row r="59" spans="1:6" ht="13.5">
      <c r="A59" t="s">
        <v>223</v>
      </c>
      <c r="F59">
        <v>22566859.333333332</v>
      </c>
    </row>
    <row r="60" spans="1:6" ht="13.5">
      <c r="A60" t="s">
        <v>224</v>
      </c>
      <c r="F60">
        <v>37422</v>
      </c>
    </row>
    <row r="62" spans="1:6" ht="13.5">
      <c r="A62" t="s">
        <v>225</v>
      </c>
      <c r="B62" t="s">
        <v>226</v>
      </c>
      <c r="F62">
        <v>22566859.333333332</v>
      </c>
    </row>
    <row r="63" spans="2:6" ht="13.5">
      <c r="B63" t="s">
        <v>227</v>
      </c>
      <c r="F63">
        <v>22566859.333333332</v>
      </c>
    </row>
    <row r="64" spans="2:6" ht="13.5">
      <c r="B64" t="s">
        <v>228</v>
      </c>
      <c r="F64">
        <v>0</v>
      </c>
    </row>
    <row r="65" spans="2:6" ht="13.5">
      <c r="B65" t="s">
        <v>229</v>
      </c>
      <c r="F65">
        <v>20005801.2</v>
      </c>
    </row>
    <row r="66" spans="2:6" ht="13.5">
      <c r="B66" t="s">
        <v>230</v>
      </c>
      <c r="F66">
        <v>2561058.133333333</v>
      </c>
    </row>
    <row r="68" spans="2:6" ht="13.5">
      <c r="B68" t="s">
        <v>231</v>
      </c>
      <c r="F68">
        <v>2561058.133333333</v>
      </c>
    </row>
    <row r="70" spans="2:6" ht="13.5">
      <c r="B70" t="s">
        <v>232</v>
      </c>
      <c r="F70">
        <v>22566859.333333332</v>
      </c>
    </row>
    <row r="72" spans="1:6" ht="13.5">
      <c r="A72" t="s">
        <v>233</v>
      </c>
      <c r="B72" t="s">
        <v>234</v>
      </c>
      <c r="F72">
        <v>5</v>
      </c>
    </row>
    <row r="73" spans="2:6" ht="13.5">
      <c r="B73" t="s">
        <v>235</v>
      </c>
      <c r="F73">
        <v>5</v>
      </c>
    </row>
    <row r="74" spans="2:6" ht="13.5">
      <c r="B74" t="s">
        <v>236</v>
      </c>
      <c r="F74">
        <v>0</v>
      </c>
    </row>
    <row r="75" spans="2:6" ht="13.5">
      <c r="B75" t="s">
        <v>237</v>
      </c>
      <c r="F75">
        <v>1</v>
      </c>
    </row>
    <row r="76" spans="2:6" ht="13.5">
      <c r="B76" t="s">
        <v>238</v>
      </c>
      <c r="F76">
        <v>4</v>
      </c>
    </row>
    <row r="78" spans="2:6" ht="13.5">
      <c r="B78" t="s">
        <v>239</v>
      </c>
      <c r="F78">
        <v>4</v>
      </c>
    </row>
    <row r="80" spans="1:6" ht="13.5">
      <c r="A80" t="s">
        <v>240</v>
      </c>
      <c r="B80" t="s">
        <v>241</v>
      </c>
      <c r="F80">
        <v>20005801.2</v>
      </c>
    </row>
    <row r="81" spans="2:6" ht="13.5">
      <c r="B81" t="s">
        <v>242</v>
      </c>
      <c r="F81">
        <v>640264.5333333332</v>
      </c>
    </row>
    <row r="82" spans="2:6" ht="13.5">
      <c r="B82" t="s">
        <v>243</v>
      </c>
      <c r="F82">
        <v>4513371.866666666</v>
      </c>
    </row>
    <row r="83" spans="2:6" ht="13.5">
      <c r="B83" t="s">
        <v>244</v>
      </c>
      <c r="F83">
        <v>0</v>
      </c>
    </row>
    <row r="84" spans="2:6" ht="13.5">
      <c r="B84" t="s">
        <v>245</v>
      </c>
      <c r="F84">
        <v>4513371.866666666</v>
      </c>
    </row>
    <row r="86" spans="2:6" ht="13.5">
      <c r="B86" t="s">
        <v>246</v>
      </c>
      <c r="F86">
        <v>640264.5333333332</v>
      </c>
    </row>
    <row r="88" spans="1:6" ht="13.5">
      <c r="A88" t="s">
        <v>247</v>
      </c>
      <c r="B88" t="s">
        <v>248</v>
      </c>
      <c r="F88">
        <v>0</v>
      </c>
    </row>
    <row r="89" spans="2:6" ht="13.5">
      <c r="B89" t="s">
        <v>249</v>
      </c>
      <c r="F89">
        <v>0</v>
      </c>
    </row>
    <row r="91" spans="2:6" ht="13.5">
      <c r="B91" t="s">
        <v>250</v>
      </c>
      <c r="F91">
        <v>31.246149299956024</v>
      </c>
    </row>
  </sheetData>
  <mergeCells count="10">
    <mergeCell ref="A1:J1"/>
    <mergeCell ref="G15:G16"/>
    <mergeCell ref="B15:C15"/>
    <mergeCell ref="B16:C16"/>
    <mergeCell ref="A15:A16"/>
    <mergeCell ref="A25:C26"/>
    <mergeCell ref="G18:G19"/>
    <mergeCell ref="H18:H19"/>
    <mergeCell ref="I18:I19"/>
    <mergeCell ref="G21:L2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N207"/>
  <sheetViews>
    <sheetView workbookViewId="0" topLeftCell="A100">
      <selection activeCell="A55" sqref="A55:H82"/>
    </sheetView>
  </sheetViews>
  <sheetFormatPr defaultColWidth="9.00390625" defaultRowHeight="13.5"/>
  <cols>
    <col min="6" max="6" width="12.75390625" style="0" bestFit="1" customWidth="1"/>
  </cols>
  <sheetData>
    <row r="1" spans="1:12" ht="13.5">
      <c r="A1" s="33" t="s">
        <v>138</v>
      </c>
      <c r="B1" s="33"/>
      <c r="C1" s="33"/>
      <c r="D1" s="33"/>
      <c r="E1" s="33"/>
      <c r="F1" s="33"/>
      <c r="G1" s="33"/>
      <c r="H1" s="33"/>
      <c r="I1" s="33"/>
      <c r="J1" s="33"/>
      <c r="K1" s="33"/>
      <c r="L1" s="33"/>
    </row>
    <row r="3" spans="1:12" ht="13.5">
      <c r="A3" s="34" t="s">
        <v>255</v>
      </c>
      <c r="B3" s="34"/>
      <c r="C3" s="34"/>
      <c r="D3" s="34"/>
      <c r="E3" s="34"/>
      <c r="F3" s="34"/>
      <c r="G3" s="34"/>
      <c r="H3" s="34"/>
      <c r="I3" s="34"/>
      <c r="J3" s="34"/>
      <c r="K3" s="34"/>
      <c r="L3" s="34"/>
    </row>
    <row r="5" spans="1:12" ht="14.25" thickBot="1">
      <c r="A5" s="35" t="s">
        <v>90</v>
      </c>
      <c r="B5" s="35"/>
      <c r="C5" s="35"/>
      <c r="D5" s="35"/>
      <c r="E5" s="35"/>
      <c r="F5" s="35"/>
      <c r="G5" s="35"/>
      <c r="H5" s="35"/>
      <c r="I5" s="35"/>
      <c r="J5" s="35"/>
      <c r="K5" s="35"/>
      <c r="L5" s="35"/>
    </row>
    <row r="6" spans="1:12" ht="15" thickBot="1" thickTop="1">
      <c r="A6" s="36" t="s">
        <v>21</v>
      </c>
      <c r="B6" s="39" t="s">
        <v>17</v>
      </c>
      <c r="C6" s="39" t="s">
        <v>18</v>
      </c>
      <c r="D6" s="36"/>
      <c r="E6" s="39" t="s">
        <v>19</v>
      </c>
      <c r="F6" s="36"/>
      <c r="G6" s="39" t="s">
        <v>42</v>
      </c>
      <c r="H6" s="36"/>
      <c r="I6" s="36"/>
      <c r="J6" s="36"/>
      <c r="K6" s="39" t="s">
        <v>47</v>
      </c>
      <c r="L6" s="36"/>
    </row>
    <row r="7" spans="1:12" ht="13.5">
      <c r="A7" s="34" t="s">
        <v>22</v>
      </c>
      <c r="B7" s="40" t="s">
        <v>27</v>
      </c>
      <c r="C7" s="40" t="s">
        <v>33</v>
      </c>
      <c r="D7" s="34"/>
      <c r="E7" s="40" t="s">
        <v>36</v>
      </c>
      <c r="F7" s="34"/>
      <c r="G7" s="40" t="s">
        <v>43</v>
      </c>
      <c r="H7" s="34"/>
      <c r="I7" s="34"/>
      <c r="J7" s="34"/>
      <c r="K7" s="40" t="s">
        <v>48</v>
      </c>
      <c r="L7" s="34"/>
    </row>
    <row r="8" spans="1:12" ht="13.5">
      <c r="A8" s="34" t="s">
        <v>23</v>
      </c>
      <c r="B8" s="40" t="s">
        <v>28</v>
      </c>
      <c r="C8" s="40" t="s">
        <v>34</v>
      </c>
      <c r="D8" s="34"/>
      <c r="E8" s="40" t="s">
        <v>37</v>
      </c>
      <c r="F8" s="34"/>
      <c r="G8" s="40" t="s">
        <v>95</v>
      </c>
      <c r="H8" s="34"/>
      <c r="I8" s="34"/>
      <c r="J8" s="34"/>
      <c r="K8" s="40" t="s">
        <v>49</v>
      </c>
      <c r="L8" s="34"/>
    </row>
    <row r="9" spans="1:12" ht="13.5">
      <c r="A9" s="34" t="s">
        <v>24</v>
      </c>
      <c r="B9" s="40" t="s">
        <v>29</v>
      </c>
      <c r="C9" s="40" t="s">
        <v>35</v>
      </c>
      <c r="D9" s="34"/>
      <c r="E9" s="40" t="s">
        <v>38</v>
      </c>
      <c r="F9" s="34"/>
      <c r="G9" s="40" t="s">
        <v>44</v>
      </c>
      <c r="H9" s="34"/>
      <c r="I9" s="34"/>
      <c r="J9" s="34"/>
      <c r="K9" s="40" t="s">
        <v>50</v>
      </c>
      <c r="L9" s="34"/>
    </row>
    <row r="10" spans="1:12" ht="13.5">
      <c r="A10" s="34" t="s">
        <v>25</v>
      </c>
      <c r="B10" s="40" t="s">
        <v>30</v>
      </c>
      <c r="C10" s="40" t="s">
        <v>92</v>
      </c>
      <c r="D10" s="34"/>
      <c r="E10" s="40" t="s">
        <v>39</v>
      </c>
      <c r="F10" s="34"/>
      <c r="G10" s="40" t="s">
        <v>45</v>
      </c>
      <c r="H10" s="34"/>
      <c r="I10" s="34"/>
      <c r="J10" s="34"/>
      <c r="K10" s="40"/>
      <c r="L10" s="34"/>
    </row>
    <row r="11" spans="1:12" ht="14.25" thickBot="1">
      <c r="A11" s="37" t="s">
        <v>87</v>
      </c>
      <c r="B11" s="41" t="s">
        <v>31</v>
      </c>
      <c r="C11" s="41" t="s">
        <v>93</v>
      </c>
      <c r="D11" s="37"/>
      <c r="E11" s="41" t="s">
        <v>40</v>
      </c>
      <c r="F11" s="37"/>
      <c r="G11" s="41" t="s">
        <v>46</v>
      </c>
      <c r="H11" s="37"/>
      <c r="I11" s="37"/>
      <c r="J11" s="37"/>
      <c r="K11" s="41"/>
      <c r="L11" s="37"/>
    </row>
    <row r="12" spans="1:12" ht="14.25" thickBot="1">
      <c r="A12" s="38" t="s">
        <v>26</v>
      </c>
      <c r="B12" s="42" t="s">
        <v>32</v>
      </c>
      <c r="C12" s="42" t="s">
        <v>94</v>
      </c>
      <c r="D12" s="38"/>
      <c r="E12" s="42" t="s">
        <v>41</v>
      </c>
      <c r="F12" s="38"/>
      <c r="G12" s="42"/>
      <c r="H12" s="38"/>
      <c r="I12" s="38"/>
      <c r="J12" s="38"/>
      <c r="K12" s="42"/>
      <c r="L12" s="38"/>
    </row>
    <row r="13" spans="1:5" ht="13.5">
      <c r="A13" t="s">
        <v>51</v>
      </c>
      <c r="E13" t="s">
        <v>96</v>
      </c>
    </row>
    <row r="14" ht="13.5">
      <c r="A14" t="s">
        <v>52</v>
      </c>
    </row>
    <row r="15" spans="1:2" ht="13.5">
      <c r="A15" s="43" t="s">
        <v>53</v>
      </c>
      <c r="B15" s="43"/>
    </row>
    <row r="16" spans="1:13" ht="13.5">
      <c r="A16" s="44" t="s">
        <v>21</v>
      </c>
      <c r="B16" s="44" t="s">
        <v>17</v>
      </c>
      <c r="C16" s="44" t="s">
        <v>18</v>
      </c>
      <c r="D16" s="44" t="s">
        <v>19</v>
      </c>
      <c r="E16" s="44" t="s">
        <v>20</v>
      </c>
      <c r="F16" s="44" t="s">
        <v>54</v>
      </c>
      <c r="G16" s="44" t="s">
        <v>55</v>
      </c>
      <c r="M16" t="s">
        <v>58</v>
      </c>
    </row>
    <row r="17" spans="1:13" ht="13.5">
      <c r="A17" s="44" t="str">
        <f>Sheet2!A7</f>
        <v>回帰変動</v>
      </c>
      <c r="B17" s="44">
        <v>20005801.2</v>
      </c>
      <c r="C17" s="44">
        <v>1</v>
      </c>
      <c r="D17" s="44">
        <v>20005801.2</v>
      </c>
      <c r="E17" s="44">
        <v>31.246149299956024</v>
      </c>
      <c r="F17" s="67">
        <f>FDIST(E17,C17,C21)</f>
        <v>0.005025118913629897</v>
      </c>
      <c r="G17" s="44">
        <f>FINV(0.05,C17,C21)</f>
        <v>7.7086497185518965</v>
      </c>
      <c r="H17" t="s">
        <v>61</v>
      </c>
      <c r="M17" t="s">
        <v>91</v>
      </c>
    </row>
    <row r="18" spans="1:8" ht="13.5">
      <c r="A18" s="44" t="str">
        <f>Sheet2!A8</f>
        <v>残差変動</v>
      </c>
      <c r="B18" s="44">
        <v>2561058.133333333</v>
      </c>
      <c r="C18" s="44">
        <v>4</v>
      </c>
      <c r="D18" s="44">
        <v>640264.5333333332</v>
      </c>
      <c r="E18" s="44"/>
      <c r="F18" s="44"/>
      <c r="G18" s="44"/>
      <c r="H18" t="s">
        <v>60</v>
      </c>
    </row>
    <row r="19" spans="1:8" ht="13.5">
      <c r="A19" s="44" t="str">
        <f>Sheet2!A9</f>
        <v>級間変動</v>
      </c>
      <c r="B19" s="44">
        <v>22566859.333333332</v>
      </c>
      <c r="C19" s="44">
        <v>5</v>
      </c>
      <c r="D19" s="44">
        <v>4513371.866666666</v>
      </c>
      <c r="E19" s="44"/>
      <c r="F19" s="44"/>
      <c r="G19" s="44"/>
      <c r="H19" t="s">
        <v>59</v>
      </c>
    </row>
    <row r="20" spans="1:7" ht="13.5">
      <c r="A20" s="44" t="str">
        <f>Sheet2!A10</f>
        <v>級内変動</v>
      </c>
      <c r="B20" s="44">
        <v>0</v>
      </c>
      <c r="C20" s="44">
        <v>0</v>
      </c>
      <c r="D20" s="44"/>
      <c r="E20" s="44"/>
      <c r="F20" s="44"/>
      <c r="G20" s="44"/>
    </row>
    <row r="21" spans="1:7" ht="13.5">
      <c r="A21" s="44" t="str">
        <f>Sheet2!A11</f>
        <v>誤差変動</v>
      </c>
      <c r="B21" s="44">
        <v>2561058.133333333</v>
      </c>
      <c r="C21" s="44">
        <v>4</v>
      </c>
      <c r="D21" s="44">
        <v>640264.5333333332</v>
      </c>
      <c r="E21" s="44"/>
      <c r="F21" s="44"/>
      <c r="G21" s="44"/>
    </row>
    <row r="22" spans="1:7" ht="13.5">
      <c r="A22" s="44" t="s">
        <v>26</v>
      </c>
      <c r="B22" s="44">
        <v>22566859.333333332</v>
      </c>
      <c r="C22" s="44">
        <v>5</v>
      </c>
      <c r="D22" s="44">
        <v>4513371.866666666</v>
      </c>
      <c r="E22" s="44"/>
      <c r="F22" s="44"/>
      <c r="G22" s="44"/>
    </row>
    <row r="23" spans="5:6" ht="13.5">
      <c r="E23" t="s">
        <v>56</v>
      </c>
      <c r="F23" t="str">
        <f>Sheet1!B15</f>
        <v>濃度</v>
      </c>
    </row>
    <row r="24" spans="1:6" ht="13.5">
      <c r="A24" s="43" t="s">
        <v>62</v>
      </c>
      <c r="B24" s="43"/>
      <c r="E24" t="s">
        <v>57</v>
      </c>
      <c r="F24" t="str">
        <f>Sheet1!B16</f>
        <v>読み値</v>
      </c>
    </row>
    <row r="25" spans="1:6" ht="13.5">
      <c r="A25" s="45" t="s">
        <v>142</v>
      </c>
      <c r="B25" s="45"/>
      <c r="C25" s="45"/>
      <c r="D25" s="45"/>
      <c r="E25" s="45"/>
      <c r="F25" s="45">
        <v>4513371.866666666</v>
      </c>
    </row>
    <row r="26" spans="1:6" ht="13.5">
      <c r="A26" s="45" t="s">
        <v>143</v>
      </c>
      <c r="B26" s="45"/>
      <c r="C26" s="45"/>
      <c r="D26" s="45"/>
      <c r="E26" s="45"/>
      <c r="F26" s="45">
        <v>0</v>
      </c>
    </row>
    <row r="27" spans="1:6" ht="13.5">
      <c r="A27" s="45" t="s">
        <v>88</v>
      </c>
      <c r="B27" s="45"/>
      <c r="C27" s="45"/>
      <c r="D27" s="45"/>
      <c r="E27" s="45"/>
      <c r="F27" s="45">
        <v>640264.5333333332</v>
      </c>
    </row>
    <row r="28" spans="1:6" ht="13.5">
      <c r="A28" s="45" t="s">
        <v>63</v>
      </c>
      <c r="B28" s="45"/>
      <c r="C28" s="45"/>
      <c r="D28" s="45"/>
      <c r="E28" s="45"/>
      <c r="F28" s="45">
        <v>70</v>
      </c>
    </row>
    <row r="29" spans="1:6" ht="13.5">
      <c r="A29" s="45" t="s">
        <v>64</v>
      </c>
      <c r="B29" s="45"/>
      <c r="C29" s="45"/>
      <c r="D29" s="45"/>
      <c r="E29" s="45"/>
      <c r="F29" s="45">
        <v>276650.5238095238</v>
      </c>
    </row>
    <row r="30" spans="1:6" ht="13.5">
      <c r="A30" s="45" t="s">
        <v>65</v>
      </c>
      <c r="B30" s="45"/>
      <c r="C30" s="45"/>
      <c r="D30" s="45"/>
      <c r="E30" s="45"/>
      <c r="F30" s="45">
        <v>4513371.866666666</v>
      </c>
    </row>
    <row r="31" spans="1:6" ht="13.5">
      <c r="A31" t="s">
        <v>66</v>
      </c>
      <c r="F31">
        <v>534.6</v>
      </c>
    </row>
    <row r="32" spans="1:6" ht="13.5">
      <c r="A32" t="s">
        <v>67</v>
      </c>
      <c r="F32">
        <v>-1811.866666666667</v>
      </c>
    </row>
    <row r="33" spans="1:6" ht="13.5">
      <c r="A33" t="s">
        <v>78</v>
      </c>
      <c r="F33">
        <v>95.63804781819937</v>
      </c>
    </row>
    <row r="34" spans="1:8" ht="13.5">
      <c r="A34" t="s">
        <v>97</v>
      </c>
      <c r="H34">
        <v>744.9133700564709</v>
      </c>
    </row>
    <row r="35" spans="1:6" ht="13.5">
      <c r="A35" t="s">
        <v>89</v>
      </c>
      <c r="F35">
        <v>800.1653162524187</v>
      </c>
    </row>
    <row r="36" spans="1:6" ht="13.5">
      <c r="A36" t="s">
        <v>68</v>
      </c>
      <c r="F36">
        <v>7</v>
      </c>
    </row>
    <row r="37" spans="1:6" ht="13.5">
      <c r="A37" t="s">
        <v>69</v>
      </c>
      <c r="F37">
        <v>1930.3333333333333</v>
      </c>
    </row>
    <row r="38" spans="1:6" ht="13.5">
      <c r="A38" t="s">
        <v>70</v>
      </c>
      <c r="F38">
        <v>22566859.333333332</v>
      </c>
    </row>
    <row r="39" spans="1:6" ht="13.5">
      <c r="A39" t="s">
        <v>71</v>
      </c>
      <c r="F39">
        <v>37422</v>
      </c>
    </row>
    <row r="40" spans="1:6" ht="13.5">
      <c r="A40" t="s">
        <v>79</v>
      </c>
      <c r="F40">
        <v>20005801.2</v>
      </c>
    </row>
    <row r="41" spans="1:6" ht="13.5">
      <c r="A41" t="s">
        <v>77</v>
      </c>
      <c r="F41">
        <v>0.9415478879719468</v>
      </c>
    </row>
    <row r="45" spans="1:11" ht="13.5">
      <c r="A45" t="s">
        <v>112</v>
      </c>
      <c r="F45">
        <v>557.9400292179733</v>
      </c>
      <c r="I45">
        <v>28.90381778024383</v>
      </c>
      <c r="J45" t="s">
        <v>113</v>
      </c>
      <c r="K45" t="s">
        <v>190</v>
      </c>
    </row>
    <row r="47" spans="1:10" ht="13.5">
      <c r="A47" s="43" t="s">
        <v>197</v>
      </c>
      <c r="B47" s="43"/>
      <c r="C47" s="43"/>
      <c r="D47" s="43"/>
      <c r="E47" s="43"/>
      <c r="F47" s="43"/>
      <c r="G47" s="43"/>
      <c r="H47" s="43"/>
      <c r="I47" s="66" t="s">
        <v>111</v>
      </c>
      <c r="J47" s="66"/>
    </row>
    <row r="48" spans="1:10" ht="13.5">
      <c r="A48" s="45" t="s">
        <v>144</v>
      </c>
      <c r="B48" s="45"/>
      <c r="C48" s="45"/>
      <c r="D48" s="45"/>
      <c r="E48" s="45"/>
      <c r="F48" s="45">
        <v>867.3111578000392</v>
      </c>
      <c r="G48" s="45"/>
      <c r="H48" s="45"/>
      <c r="I48" s="66">
        <v>44.930641916769424</v>
      </c>
      <c r="J48" s="66" t="s">
        <v>113</v>
      </c>
    </row>
    <row r="49" spans="1:10" ht="13.5">
      <c r="A49" s="45" t="s">
        <v>145</v>
      </c>
      <c r="B49" s="45"/>
      <c r="C49" s="45"/>
      <c r="D49" s="45"/>
      <c r="E49" s="45"/>
      <c r="F49" s="45">
        <v>326.6661224485262</v>
      </c>
      <c r="G49" s="45"/>
      <c r="H49" s="45"/>
      <c r="I49" s="66">
        <v>16.922783065888076</v>
      </c>
      <c r="J49" s="66" t="s">
        <v>113</v>
      </c>
    </row>
    <row r="50" spans="1:10" ht="13.5">
      <c r="A50" s="45" t="s">
        <v>114</v>
      </c>
      <c r="B50" s="45"/>
      <c r="C50" s="45"/>
      <c r="D50" s="45"/>
      <c r="E50" s="45"/>
      <c r="F50" s="45"/>
      <c r="G50" s="45"/>
      <c r="H50" s="45"/>
      <c r="I50" s="66">
        <v>48.01190654148266</v>
      </c>
      <c r="J50" s="66" t="s">
        <v>113</v>
      </c>
    </row>
    <row r="51" spans="1:10" ht="13.5">
      <c r="A51" s="45" t="s">
        <v>115</v>
      </c>
      <c r="B51" s="45"/>
      <c r="C51" s="45"/>
      <c r="D51" s="45"/>
      <c r="E51" s="45"/>
      <c r="F51" s="45"/>
      <c r="G51" s="45"/>
      <c r="H51" s="45"/>
      <c r="I51" s="66">
        <v>96.02381308296532</v>
      </c>
      <c r="J51" s="66" t="s">
        <v>113</v>
      </c>
    </row>
    <row r="54" ht="13.5">
      <c r="A54" s="43" t="s">
        <v>116</v>
      </c>
    </row>
    <row r="55" spans="1:8" ht="13.5">
      <c r="A55" s="45" t="s">
        <v>117</v>
      </c>
      <c r="B55" s="45"/>
      <c r="C55" s="45"/>
      <c r="D55" s="45"/>
      <c r="E55" s="45"/>
      <c r="F55" s="45"/>
      <c r="G55" s="45"/>
      <c r="H55" s="45"/>
    </row>
    <row r="56" spans="1:8" ht="13.5">
      <c r="A56" s="45"/>
      <c r="B56" s="45" t="s">
        <v>118</v>
      </c>
      <c r="C56" s="45"/>
      <c r="D56" s="45"/>
      <c r="E56" s="45"/>
      <c r="F56" s="45">
        <f>TINV(0.05,C21)</f>
        <v>2.776450855890289</v>
      </c>
      <c r="G56" s="45"/>
      <c r="H56" s="45"/>
    </row>
    <row r="57" spans="1:8" ht="13.5">
      <c r="A57" s="45"/>
      <c r="B57" s="45" t="s">
        <v>119</v>
      </c>
      <c r="C57" s="45"/>
      <c r="D57" s="45"/>
      <c r="E57" s="45"/>
      <c r="F57" s="45">
        <v>1</v>
      </c>
      <c r="G57" s="45" t="s">
        <v>120</v>
      </c>
      <c r="H57" s="45">
        <v>95.63804781819937</v>
      </c>
    </row>
    <row r="58" spans="1:8" ht="13.5">
      <c r="A58" s="45"/>
      <c r="B58" s="45" t="s">
        <v>121</v>
      </c>
      <c r="C58" s="45"/>
      <c r="D58" s="45"/>
      <c r="E58" s="45"/>
      <c r="F58" s="45">
        <v>1</v>
      </c>
      <c r="G58" s="45" t="s">
        <v>120</v>
      </c>
      <c r="H58" s="45">
        <v>2068.215363857408</v>
      </c>
    </row>
    <row r="59" spans="1:8" ht="13.5">
      <c r="A59" s="45"/>
      <c r="B59" s="45"/>
      <c r="C59" s="45"/>
      <c r="D59" s="45"/>
      <c r="E59" s="45"/>
      <c r="F59" s="45"/>
      <c r="G59" s="45"/>
      <c r="H59" s="45"/>
    </row>
    <row r="60" spans="1:8" ht="13.5">
      <c r="A60" s="45" t="s">
        <v>122</v>
      </c>
      <c r="B60" s="45"/>
      <c r="C60" s="45"/>
      <c r="D60" s="45"/>
      <c r="E60" s="45"/>
      <c r="F60" s="45"/>
      <c r="G60" s="45"/>
      <c r="H60" s="45"/>
    </row>
    <row r="61" spans="1:8" ht="13.5">
      <c r="A61" s="45"/>
      <c r="B61" s="45" t="s">
        <v>123</v>
      </c>
      <c r="C61" s="45"/>
      <c r="D61" s="45"/>
      <c r="E61" s="45"/>
      <c r="F61" s="45"/>
      <c r="G61" s="45"/>
      <c r="H61" s="45"/>
    </row>
    <row r="62" spans="1:8" ht="13.5">
      <c r="A62" s="45"/>
      <c r="B62" s="45" t="s">
        <v>124</v>
      </c>
      <c r="C62" s="45"/>
      <c r="D62" s="45"/>
      <c r="E62" s="45"/>
      <c r="F62" s="45"/>
      <c r="G62" s="45"/>
      <c r="H62" s="45"/>
    </row>
    <row r="63" spans="1:8" ht="13.5">
      <c r="A63" s="45"/>
      <c r="B63" s="45" t="s">
        <v>125</v>
      </c>
      <c r="C63" s="45"/>
      <c r="D63" s="45"/>
      <c r="E63" s="45"/>
      <c r="F63" s="45"/>
      <c r="G63" s="45"/>
      <c r="H63" s="45"/>
    </row>
    <row r="64" spans="1:8" ht="13.5">
      <c r="A64" s="45"/>
      <c r="B64" s="45"/>
      <c r="C64" s="45" t="s">
        <v>126</v>
      </c>
      <c r="D64" s="45"/>
      <c r="E64" s="45"/>
      <c r="F64" s="45">
        <v>1</v>
      </c>
      <c r="G64" s="45" t="s">
        <v>120</v>
      </c>
      <c r="H64" s="45">
        <v>2068.215363857408</v>
      </c>
    </row>
    <row r="65" spans="1:8" ht="13.5">
      <c r="A65" s="45"/>
      <c r="B65" s="45"/>
      <c r="C65" s="45" t="s">
        <v>127</v>
      </c>
      <c r="D65" s="45"/>
      <c r="E65" s="45"/>
      <c r="F65" s="45">
        <v>8</v>
      </c>
      <c r="G65" s="45" t="s">
        <v>120</v>
      </c>
      <c r="H65" s="45">
        <v>906.9724352625725</v>
      </c>
    </row>
    <row r="66" spans="1:8" ht="13.5">
      <c r="A66" s="45"/>
      <c r="B66" s="45"/>
      <c r="C66" s="45" t="s">
        <v>128</v>
      </c>
      <c r="D66" s="45"/>
      <c r="E66" s="45"/>
      <c r="F66" s="45">
        <v>1</v>
      </c>
      <c r="G66" s="45" t="s">
        <v>120</v>
      </c>
      <c r="H66" s="45">
        <v>2068.215363857408</v>
      </c>
    </row>
    <row r="67" spans="1:8" ht="13.5">
      <c r="A67" s="45"/>
      <c r="B67" s="45"/>
      <c r="C67" s="45"/>
      <c r="D67" s="45"/>
      <c r="E67" s="45"/>
      <c r="F67" s="45"/>
      <c r="G67" s="45"/>
      <c r="H67" s="45"/>
    </row>
    <row r="68" spans="1:8" ht="13.5">
      <c r="A68" s="45" t="s">
        <v>129</v>
      </c>
      <c r="B68" s="45"/>
      <c r="C68" s="45"/>
      <c r="D68" s="45"/>
      <c r="E68" s="45"/>
      <c r="F68" s="45"/>
      <c r="G68" s="45"/>
      <c r="H68" s="45"/>
    </row>
    <row r="69" spans="1:8" ht="13.5">
      <c r="A69" s="45"/>
      <c r="B69" s="45" t="s">
        <v>130</v>
      </c>
      <c r="C69" s="45"/>
      <c r="D69" s="45"/>
      <c r="E69" s="45"/>
      <c r="F69" s="45"/>
      <c r="G69" s="45"/>
      <c r="H69" s="45"/>
    </row>
    <row r="70" spans="1:8" ht="13.5">
      <c r="A70" s="45"/>
      <c r="B70" s="45" t="s">
        <v>131</v>
      </c>
      <c r="C70" s="45"/>
      <c r="D70" s="45"/>
      <c r="E70" s="45"/>
      <c r="F70" s="45"/>
      <c r="G70" s="45"/>
      <c r="H70" s="45"/>
    </row>
    <row r="71" spans="1:8" ht="13.5">
      <c r="A71" s="45"/>
      <c r="B71" s="45" t="s">
        <v>132</v>
      </c>
      <c r="C71" s="45"/>
      <c r="D71" s="45"/>
      <c r="E71" s="45"/>
      <c r="F71" s="45"/>
      <c r="G71" s="45"/>
      <c r="H71" s="45"/>
    </row>
    <row r="72" spans="1:8" ht="13.5">
      <c r="A72" s="45"/>
      <c r="B72" s="45"/>
      <c r="C72" s="45" t="s">
        <v>126</v>
      </c>
      <c r="D72" s="45"/>
      <c r="E72" s="45"/>
      <c r="F72" s="45">
        <v>1</v>
      </c>
      <c r="G72" s="45" t="s">
        <v>120</v>
      </c>
      <c r="H72" s="45">
        <v>3035.3103270098363</v>
      </c>
    </row>
    <row r="73" spans="1:8" ht="13.5">
      <c r="A73" s="45"/>
      <c r="B73" s="45"/>
      <c r="C73" s="45" t="s">
        <v>127</v>
      </c>
      <c r="D73" s="45"/>
      <c r="E73" s="45"/>
      <c r="F73" s="45">
        <v>8</v>
      </c>
      <c r="G73" s="45" t="s">
        <v>120</v>
      </c>
      <c r="H73" s="45">
        <v>2399.623509695396</v>
      </c>
    </row>
    <row r="74" spans="1:8" ht="13.5">
      <c r="A74" s="45"/>
      <c r="B74" s="45"/>
      <c r="C74" s="45" t="s">
        <v>128</v>
      </c>
      <c r="D74" s="45"/>
      <c r="E74" s="45"/>
      <c r="F74" s="45">
        <v>1</v>
      </c>
      <c r="G74" s="45" t="s">
        <v>120</v>
      </c>
      <c r="H74" s="45">
        <v>3035.3103270098363</v>
      </c>
    </row>
    <row r="75" spans="1:8" ht="13.5">
      <c r="A75" s="45"/>
      <c r="B75" s="45"/>
      <c r="C75" s="45"/>
      <c r="D75" s="45"/>
      <c r="E75" s="45"/>
      <c r="F75" s="45"/>
      <c r="G75" s="45"/>
      <c r="H75" s="45"/>
    </row>
    <row r="76" spans="1:8" ht="13.5">
      <c r="A76" s="45" t="s">
        <v>133</v>
      </c>
      <c r="B76" s="45"/>
      <c r="C76" s="45"/>
      <c r="D76" s="45"/>
      <c r="E76" s="45"/>
      <c r="F76" s="45"/>
      <c r="G76" s="45"/>
      <c r="H76" s="45"/>
    </row>
    <row r="77" spans="1:8" ht="13.5">
      <c r="A77" s="45"/>
      <c r="B77" s="45" t="s">
        <v>134</v>
      </c>
      <c r="C77" s="45"/>
      <c r="D77" s="45"/>
      <c r="E77" s="45"/>
      <c r="F77" s="45"/>
      <c r="G77" s="45"/>
      <c r="H77" s="45"/>
    </row>
    <row r="78" spans="1:8" ht="13.5">
      <c r="A78" s="45"/>
      <c r="B78" s="45" t="s">
        <v>135</v>
      </c>
      <c r="C78" s="45"/>
      <c r="D78" s="45"/>
      <c r="E78" s="45"/>
      <c r="F78" s="45"/>
      <c r="G78" s="45"/>
      <c r="H78" s="45"/>
    </row>
    <row r="79" spans="1:8" ht="13.5">
      <c r="A79" s="45"/>
      <c r="B79" s="45" t="s">
        <v>136</v>
      </c>
      <c r="C79" s="45"/>
      <c r="D79" s="45"/>
      <c r="E79" s="45"/>
      <c r="F79" s="45"/>
      <c r="G79" s="45"/>
      <c r="H79" s="45"/>
    </row>
    <row r="80" spans="1:8" ht="13.5">
      <c r="A80" s="45"/>
      <c r="B80" s="45"/>
      <c r="C80" s="45" t="s">
        <v>126</v>
      </c>
      <c r="D80" s="45"/>
      <c r="E80" s="45"/>
      <c r="F80" s="45">
        <v>1</v>
      </c>
      <c r="G80" s="45" t="s">
        <v>120</v>
      </c>
      <c r="H80" s="45">
        <v>3035.3103270098363</v>
      </c>
    </row>
    <row r="81" spans="1:8" ht="13.5">
      <c r="A81" s="45"/>
      <c r="B81" s="45"/>
      <c r="C81" s="45" t="s">
        <v>127</v>
      </c>
      <c r="D81" s="45"/>
      <c r="E81" s="45"/>
      <c r="F81" s="45">
        <v>8</v>
      </c>
      <c r="G81" s="45" t="s">
        <v>120</v>
      </c>
      <c r="H81" s="45">
        <v>2399.623509695396</v>
      </c>
    </row>
    <row r="82" spans="1:8" ht="13.5">
      <c r="A82" s="45"/>
      <c r="B82" s="45"/>
      <c r="C82" s="45" t="s">
        <v>128</v>
      </c>
      <c r="D82" s="45"/>
      <c r="E82" s="45"/>
      <c r="F82" s="45">
        <v>1</v>
      </c>
      <c r="G82" s="45" t="s">
        <v>120</v>
      </c>
      <c r="H82" s="45">
        <v>3035.3103270098363</v>
      </c>
    </row>
    <row r="85" spans="1:4" ht="13.5">
      <c r="A85" s="43" t="s">
        <v>101</v>
      </c>
      <c r="B85" s="43"/>
      <c r="C85" s="43"/>
      <c r="D85" s="43"/>
    </row>
    <row r="86" spans="1:2" ht="13.5">
      <c r="A86" s="45" t="s">
        <v>102</v>
      </c>
      <c r="B86" s="45"/>
    </row>
    <row r="87" spans="1:6" ht="13.5">
      <c r="A87" t="s">
        <v>103</v>
      </c>
      <c r="F87">
        <v>-533.6</v>
      </c>
    </row>
    <row r="88" spans="1:6" ht="13.5">
      <c r="A88" t="s">
        <v>104</v>
      </c>
      <c r="F88">
        <v>1812.8666666666666</v>
      </c>
    </row>
    <row r="89" spans="1:6" ht="13.5">
      <c r="A89" t="s">
        <v>105</v>
      </c>
      <c r="F89">
        <v>534.6</v>
      </c>
    </row>
    <row r="90" spans="1:6" ht="13.5">
      <c r="A90" t="s">
        <v>106</v>
      </c>
      <c r="F90">
        <v>-1811.8666666666666</v>
      </c>
    </row>
    <row r="91" spans="1:8" ht="13.5">
      <c r="A91" t="s">
        <v>107</v>
      </c>
      <c r="F91">
        <v>320132.2666666667</v>
      </c>
      <c r="G91" t="s">
        <v>137</v>
      </c>
      <c r="H91">
        <v>565.8023211923637</v>
      </c>
    </row>
    <row r="92" spans="1:8" ht="13.5">
      <c r="A92" t="s">
        <v>108</v>
      </c>
      <c r="F92">
        <v>554895.928888889</v>
      </c>
      <c r="G92" t="s">
        <v>137</v>
      </c>
      <c r="H92">
        <v>744.9133700564711</v>
      </c>
    </row>
    <row r="93" spans="1:8" ht="13.5">
      <c r="A93" t="s">
        <v>109</v>
      </c>
      <c r="F93">
        <v>9146.636190476192</v>
      </c>
      <c r="G93" t="s">
        <v>137</v>
      </c>
      <c r="H93">
        <v>95.63804781819938</v>
      </c>
    </row>
    <row r="94" spans="1:6" ht="13.5">
      <c r="A94" t="s">
        <v>110</v>
      </c>
      <c r="F94">
        <v>-64026.453333333346</v>
      </c>
    </row>
    <row r="96" spans="1:2" ht="13.5">
      <c r="A96" s="45" t="s">
        <v>146</v>
      </c>
      <c r="B96" s="45"/>
    </row>
    <row r="97" spans="1:6" ht="13.5">
      <c r="A97" t="s">
        <v>104</v>
      </c>
      <c r="F97">
        <v>1.016092374808129E-13</v>
      </c>
    </row>
    <row r="98" spans="1:6" ht="13.5">
      <c r="A98" t="s">
        <v>103</v>
      </c>
      <c r="F98">
        <v>2.426337845453068E-14</v>
      </c>
    </row>
    <row r="99" spans="1:6" ht="13.5">
      <c r="A99" t="s">
        <v>106</v>
      </c>
      <c r="F99">
        <v>-1811.8666666666666</v>
      </c>
    </row>
    <row r="100" spans="1:6" ht="13.5">
      <c r="A100" t="s">
        <v>105</v>
      </c>
      <c r="F100">
        <v>534.6</v>
      </c>
    </row>
    <row r="101" spans="1:8" ht="13.5">
      <c r="A101" t="s">
        <v>107</v>
      </c>
      <c r="F101">
        <v>2.2402682135299026</v>
      </c>
      <c r="G101" t="s">
        <v>137</v>
      </c>
      <c r="H101">
        <v>1.4967525558788608</v>
      </c>
    </row>
    <row r="102" spans="1:8" ht="13.5">
      <c r="A102" t="s">
        <v>108</v>
      </c>
      <c r="F102">
        <v>554895.9288888887</v>
      </c>
      <c r="G102" t="s">
        <v>137</v>
      </c>
      <c r="H102">
        <v>744.9133700564709</v>
      </c>
    </row>
    <row r="103" spans="1:8" ht="13.5">
      <c r="A103" t="s">
        <v>109</v>
      </c>
      <c r="F103">
        <v>9146.636190476189</v>
      </c>
      <c r="G103" t="s">
        <v>137</v>
      </c>
      <c r="H103">
        <v>95.63804781819937</v>
      </c>
    </row>
    <row r="104" spans="1:6" ht="13.5">
      <c r="A104" t="s">
        <v>110</v>
      </c>
      <c r="F104">
        <v>-64026.45333333331</v>
      </c>
    </row>
    <row r="109" spans="1:6" ht="13.5">
      <c r="A109" s="43" t="s">
        <v>256</v>
      </c>
      <c r="B109" s="43"/>
      <c r="C109" s="43"/>
      <c r="D109" s="43"/>
      <c r="E109" s="43"/>
      <c r="F109" s="43"/>
    </row>
    <row r="110" spans="1:3" ht="13.5">
      <c r="A110" t="s">
        <v>147</v>
      </c>
      <c r="C110">
        <v>2</v>
      </c>
    </row>
    <row r="111" spans="1:3" ht="13.5">
      <c r="A111" t="s">
        <v>148</v>
      </c>
      <c r="C111">
        <v>1.5648066760147737E-14</v>
      </c>
    </row>
    <row r="113" spans="1:5" ht="13.5">
      <c r="A113" t="s">
        <v>151</v>
      </c>
      <c r="E113" t="s">
        <v>251</v>
      </c>
    </row>
    <row r="114" spans="1:5" ht="13.5">
      <c r="A114" t="s">
        <v>252</v>
      </c>
      <c r="C114">
        <v>9.999999999999911</v>
      </c>
      <c r="E114">
        <v>1.2086078699510014E-11</v>
      </c>
    </row>
    <row r="115" spans="1:5" ht="13.5">
      <c r="A115" t="s">
        <v>253</v>
      </c>
      <c r="C115">
        <v>5.000000000000063</v>
      </c>
      <c r="E115">
        <v>9.324707285569766E-12</v>
      </c>
    </row>
    <row r="116" spans="1:5" ht="13.5">
      <c r="A116" t="s">
        <v>254</v>
      </c>
      <c r="C116">
        <v>1.99999999999999</v>
      </c>
      <c r="E116">
        <v>1.9144532431312873E-12</v>
      </c>
    </row>
    <row r="117" spans="1:5" ht="13.5">
      <c r="A117" t="s">
        <v>257</v>
      </c>
      <c r="C117">
        <v>3</v>
      </c>
      <c r="E117">
        <v>1.0934487832494099E-13</v>
      </c>
    </row>
    <row r="119" spans="1:9" ht="13.5">
      <c r="A119" t="s">
        <v>14</v>
      </c>
      <c r="C119" t="s">
        <v>149</v>
      </c>
      <c r="E119" t="s">
        <v>150</v>
      </c>
      <c r="G119" t="s">
        <v>152</v>
      </c>
      <c r="I119" t="s">
        <v>153</v>
      </c>
    </row>
    <row r="120" spans="1:9" ht="13.5">
      <c r="A120">
        <v>1</v>
      </c>
      <c r="C120">
        <v>2</v>
      </c>
      <c r="E120">
        <v>52</v>
      </c>
      <c r="G120">
        <v>52</v>
      </c>
      <c r="I120">
        <v>-2.6385144069607236E-15</v>
      </c>
    </row>
    <row r="121" spans="1:9" ht="13.5">
      <c r="A121">
        <v>2</v>
      </c>
      <c r="C121">
        <v>4</v>
      </c>
      <c r="E121">
        <v>254</v>
      </c>
      <c r="G121">
        <v>254</v>
      </c>
      <c r="I121">
        <v>-2.110811525568579E-14</v>
      </c>
    </row>
    <row r="122" spans="1:9" ht="13.5">
      <c r="A122">
        <v>3</v>
      </c>
      <c r="C122">
        <v>6</v>
      </c>
      <c r="E122">
        <v>760</v>
      </c>
      <c r="G122">
        <v>760</v>
      </c>
      <c r="I122">
        <v>3.735900477863652E-14</v>
      </c>
    </row>
    <row r="123" spans="1:9" ht="13.5">
      <c r="A123">
        <v>4</v>
      </c>
      <c r="C123">
        <v>8</v>
      </c>
      <c r="E123">
        <v>1714</v>
      </c>
      <c r="G123">
        <v>1714</v>
      </c>
      <c r="I123">
        <v>5.850875339774575E-14</v>
      </c>
    </row>
    <row r="124" spans="1:9" ht="13.5">
      <c r="A124">
        <v>5</v>
      </c>
      <c r="C124">
        <v>10</v>
      </c>
      <c r="E124">
        <v>3260</v>
      </c>
      <c r="G124">
        <v>3260</v>
      </c>
      <c r="I124">
        <v>-7.327471962526033E-14</v>
      </c>
    </row>
    <row r="125" spans="1:9" ht="13.5">
      <c r="A125">
        <v>6</v>
      </c>
      <c r="C125">
        <v>12</v>
      </c>
      <c r="E125">
        <v>5542</v>
      </c>
      <c r="G125">
        <v>5542</v>
      </c>
      <c r="I125">
        <v>2.9887203822909214E-13</v>
      </c>
    </row>
    <row r="181" spans="1:14" ht="13.5">
      <c r="A181" t="s">
        <v>154</v>
      </c>
      <c r="B181">
        <v>1</v>
      </c>
      <c r="C181" t="s">
        <v>156</v>
      </c>
      <c r="D181">
        <v>3.4989728415326392E-06</v>
      </c>
      <c r="E181" t="s">
        <v>159</v>
      </c>
      <c r="F181">
        <v>1</v>
      </c>
      <c r="G181" t="s">
        <v>160</v>
      </c>
      <c r="H181">
        <v>1</v>
      </c>
      <c r="I181" t="s">
        <v>165</v>
      </c>
      <c r="J181">
        <v>-534.6</v>
      </c>
      <c r="K181" t="s">
        <v>166</v>
      </c>
      <c r="L181">
        <v>1</v>
      </c>
      <c r="M181" t="s">
        <v>173</v>
      </c>
      <c r="N181">
        <v>8.96107285411961</v>
      </c>
    </row>
    <row r="182" spans="1:14" ht="13.5">
      <c r="A182" t="s">
        <v>154</v>
      </c>
      <c r="B182">
        <v>2</v>
      </c>
      <c r="C182" t="s">
        <v>157</v>
      </c>
      <c r="D182">
        <v>3.4989728415326392E-06</v>
      </c>
      <c r="E182" t="s">
        <v>161</v>
      </c>
      <c r="F182">
        <v>1</v>
      </c>
      <c r="G182" t="s">
        <v>162</v>
      </c>
      <c r="H182">
        <v>1</v>
      </c>
      <c r="I182" t="s">
        <v>167</v>
      </c>
      <c r="J182">
        <v>-534.6</v>
      </c>
      <c r="K182" t="s">
        <v>168</v>
      </c>
      <c r="L182">
        <v>1</v>
      </c>
      <c r="M182" t="s">
        <v>173</v>
      </c>
      <c r="N182">
        <v>8.96107285411961</v>
      </c>
    </row>
    <row r="183" spans="1:14" ht="13.5">
      <c r="A183" t="s">
        <v>154</v>
      </c>
      <c r="B183">
        <v>3</v>
      </c>
      <c r="C183" t="s">
        <v>158</v>
      </c>
      <c r="D183">
        <v>3.4989728415326392E-06</v>
      </c>
      <c r="E183" t="s">
        <v>163</v>
      </c>
      <c r="F183">
        <v>1</v>
      </c>
      <c r="G183" t="s">
        <v>164</v>
      </c>
      <c r="H183">
        <v>1</v>
      </c>
      <c r="I183" t="s">
        <v>169</v>
      </c>
      <c r="J183">
        <v>-534.6</v>
      </c>
      <c r="K183" t="s">
        <v>170</v>
      </c>
      <c r="L183">
        <v>1</v>
      </c>
      <c r="M183" t="s">
        <v>173</v>
      </c>
      <c r="N183">
        <v>8.96107285411961</v>
      </c>
    </row>
    <row r="184" spans="1:14" ht="13.5">
      <c r="A184" t="s">
        <v>154</v>
      </c>
      <c r="B184">
        <v>4</v>
      </c>
      <c r="C184" t="s">
        <v>179</v>
      </c>
      <c r="D184">
        <v>3.4989728415326392E-06</v>
      </c>
      <c r="E184" t="s">
        <v>180</v>
      </c>
      <c r="F184">
        <v>1</v>
      </c>
      <c r="G184" t="s">
        <v>181</v>
      </c>
      <c r="H184">
        <v>1</v>
      </c>
      <c r="I184" t="s">
        <v>182</v>
      </c>
      <c r="J184">
        <v>-534.6</v>
      </c>
      <c r="K184" t="s">
        <v>183</v>
      </c>
      <c r="L184">
        <v>1</v>
      </c>
      <c r="M184" t="s">
        <v>173</v>
      </c>
      <c r="N184">
        <v>8.96107285411961</v>
      </c>
    </row>
    <row r="185" spans="1:14" ht="13.5">
      <c r="A185" t="s">
        <v>178</v>
      </c>
      <c r="B185">
        <v>6</v>
      </c>
      <c r="C185" t="s">
        <v>184</v>
      </c>
      <c r="D185">
        <v>3.4989728415326392E-06</v>
      </c>
      <c r="E185" t="s">
        <v>185</v>
      </c>
      <c r="F185">
        <v>1</v>
      </c>
      <c r="G185" t="s">
        <v>186</v>
      </c>
      <c r="H185">
        <v>1</v>
      </c>
      <c r="I185" t="s">
        <v>187</v>
      </c>
      <c r="J185">
        <v>-534.6</v>
      </c>
      <c r="K185" t="s">
        <v>188</v>
      </c>
      <c r="L185">
        <v>1</v>
      </c>
      <c r="M185" t="s">
        <v>173</v>
      </c>
      <c r="N185">
        <v>8.96107285411961</v>
      </c>
    </row>
    <row r="186" spans="1:14" ht="13.5">
      <c r="A186" t="s">
        <v>175</v>
      </c>
      <c r="B186">
        <v>2</v>
      </c>
      <c r="C186" t="s">
        <v>191</v>
      </c>
      <c r="D186">
        <v>3.4989728415326392E-06</v>
      </c>
      <c r="E186" t="s">
        <v>192</v>
      </c>
      <c r="F186">
        <v>1</v>
      </c>
      <c r="G186" t="s">
        <v>193</v>
      </c>
      <c r="H186">
        <v>1</v>
      </c>
      <c r="I186" t="s">
        <v>194</v>
      </c>
      <c r="J186">
        <v>-534.6</v>
      </c>
      <c r="K186" t="s">
        <v>195</v>
      </c>
      <c r="L186">
        <v>1</v>
      </c>
      <c r="M186" t="s">
        <v>173</v>
      </c>
      <c r="N186">
        <v>8.96107285411961</v>
      </c>
    </row>
    <row r="187" spans="1:2" ht="13.5">
      <c r="A187" t="s">
        <v>176</v>
      </c>
      <c r="B187">
        <v>1.4967525558788608</v>
      </c>
    </row>
    <row r="201" spans="1:14" ht="13.5">
      <c r="A201" t="s">
        <v>154</v>
      </c>
      <c r="B201">
        <v>1</v>
      </c>
      <c r="C201" t="s">
        <v>155</v>
      </c>
      <c r="D201">
        <v>0.00041631973355537005</v>
      </c>
      <c r="E201" t="s">
        <v>159</v>
      </c>
      <c r="F201">
        <v>1</v>
      </c>
      <c r="G201" t="s">
        <v>160</v>
      </c>
      <c r="H201">
        <v>1</v>
      </c>
      <c r="I201" t="s">
        <v>171</v>
      </c>
      <c r="J201">
        <v>-49</v>
      </c>
      <c r="K201" t="s">
        <v>172</v>
      </c>
      <c r="L201">
        <v>1</v>
      </c>
      <c r="M201" t="s">
        <v>174</v>
      </c>
      <c r="N201">
        <v>4.89723986660081E-28</v>
      </c>
    </row>
    <row r="202" spans="1:14" ht="13.5">
      <c r="A202" t="s">
        <v>154</v>
      </c>
      <c r="B202">
        <v>2</v>
      </c>
      <c r="C202" t="s">
        <v>155</v>
      </c>
      <c r="D202">
        <v>3.6729596709028136E-05</v>
      </c>
      <c r="E202" t="s">
        <v>161</v>
      </c>
      <c r="F202">
        <v>1</v>
      </c>
      <c r="G202" t="s">
        <v>162</v>
      </c>
      <c r="H202">
        <v>1</v>
      </c>
      <c r="I202" t="s">
        <v>171</v>
      </c>
      <c r="J202">
        <v>-165</v>
      </c>
      <c r="K202" t="s">
        <v>172</v>
      </c>
      <c r="L202">
        <v>1</v>
      </c>
      <c r="M202" t="s">
        <v>174</v>
      </c>
      <c r="N202">
        <v>4.89723986660081E-28</v>
      </c>
    </row>
    <row r="203" spans="1:14" ht="13.5">
      <c r="A203" t="s">
        <v>154</v>
      </c>
      <c r="B203">
        <v>3</v>
      </c>
      <c r="C203" t="s">
        <v>155</v>
      </c>
      <c r="D203">
        <v>8.025038118931065E-06</v>
      </c>
      <c r="E203" t="s">
        <v>163</v>
      </c>
      <c r="F203">
        <v>1</v>
      </c>
      <c r="G203" t="s">
        <v>164</v>
      </c>
      <c r="H203">
        <v>1</v>
      </c>
      <c r="I203" t="s">
        <v>171</v>
      </c>
      <c r="J203">
        <v>-353</v>
      </c>
      <c r="K203" t="s">
        <v>172</v>
      </c>
      <c r="L203">
        <v>1</v>
      </c>
      <c r="M203" t="s">
        <v>174</v>
      </c>
      <c r="N203">
        <v>4.89723986660081E-28</v>
      </c>
    </row>
    <row r="204" spans="1:14" ht="13.5">
      <c r="A204" t="s">
        <v>154</v>
      </c>
      <c r="B204">
        <v>4</v>
      </c>
      <c r="C204" t="s">
        <v>155</v>
      </c>
      <c r="D204">
        <v>2.661202331213242E-06</v>
      </c>
      <c r="E204" t="s">
        <v>180</v>
      </c>
      <c r="F204">
        <v>1</v>
      </c>
      <c r="G204" t="s">
        <v>181</v>
      </c>
      <c r="H204">
        <v>1</v>
      </c>
      <c r="I204" t="s">
        <v>171</v>
      </c>
      <c r="J204">
        <v>-613</v>
      </c>
      <c r="K204" t="s">
        <v>172</v>
      </c>
      <c r="L204">
        <v>1</v>
      </c>
      <c r="M204" t="s">
        <v>174</v>
      </c>
      <c r="N204">
        <v>4.89723986660081E-28</v>
      </c>
    </row>
    <row r="205" spans="1:14" ht="13.5">
      <c r="A205" t="s">
        <v>189</v>
      </c>
      <c r="B205">
        <v>6</v>
      </c>
      <c r="C205" t="s">
        <v>155</v>
      </c>
      <c r="D205">
        <v>1.1197882256507646E-06</v>
      </c>
      <c r="E205" t="s">
        <v>185</v>
      </c>
      <c r="F205">
        <v>1</v>
      </c>
      <c r="G205" t="s">
        <v>186</v>
      </c>
      <c r="H205">
        <v>1</v>
      </c>
      <c r="I205" t="s">
        <v>171</v>
      </c>
      <c r="J205">
        <v>-945</v>
      </c>
      <c r="K205" t="s">
        <v>172</v>
      </c>
      <c r="L205">
        <v>1</v>
      </c>
      <c r="M205" t="s">
        <v>174</v>
      </c>
      <c r="N205">
        <v>4.89723986660081E-28</v>
      </c>
    </row>
    <row r="206" spans="1:14" ht="13.5">
      <c r="A206" t="s">
        <v>196</v>
      </c>
      <c r="B206">
        <v>4</v>
      </c>
      <c r="C206" t="s">
        <v>155</v>
      </c>
      <c r="D206">
        <v>5.495103313437396E-07</v>
      </c>
      <c r="E206" t="s">
        <v>192</v>
      </c>
      <c r="F206">
        <v>1</v>
      </c>
      <c r="G206" t="s">
        <v>193</v>
      </c>
      <c r="H206">
        <v>1</v>
      </c>
      <c r="I206" t="s">
        <v>171</v>
      </c>
      <c r="J206">
        <v>-1349</v>
      </c>
      <c r="K206" t="s">
        <v>172</v>
      </c>
      <c r="L206">
        <v>1</v>
      </c>
      <c r="M206" t="s">
        <v>174</v>
      </c>
      <c r="N206">
        <v>4.89723986660081E-28</v>
      </c>
    </row>
    <row r="207" spans="1:2" ht="13.5">
      <c r="A207" t="s">
        <v>177</v>
      </c>
      <c r="B207">
        <v>1.5648066760147737E-14</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E6"/>
  <sheetViews>
    <sheetView workbookViewId="0" topLeftCell="A1">
      <selection activeCell="E7" sqref="E7"/>
    </sheetView>
  </sheetViews>
  <sheetFormatPr defaultColWidth="9.00390625" defaultRowHeight="13.5"/>
  <sheetData>
    <row r="1" spans="1:5" ht="13.5">
      <c r="A1">
        <v>1</v>
      </c>
      <c r="B1">
        <v>2</v>
      </c>
      <c r="C1">
        <v>28</v>
      </c>
      <c r="D1">
        <v>1</v>
      </c>
      <c r="E1">
        <v>1</v>
      </c>
    </row>
    <row r="2" spans="1:5" ht="13.5">
      <c r="A2">
        <v>2</v>
      </c>
      <c r="B2">
        <v>4</v>
      </c>
      <c r="C2">
        <v>62</v>
      </c>
      <c r="D2">
        <v>1</v>
      </c>
      <c r="E2">
        <v>1</v>
      </c>
    </row>
    <row r="3" spans="1:5" ht="13.5">
      <c r="A3">
        <v>3</v>
      </c>
      <c r="B3">
        <v>6</v>
      </c>
      <c r="C3">
        <v>112</v>
      </c>
      <c r="D3">
        <v>1</v>
      </c>
      <c r="E3">
        <v>1</v>
      </c>
    </row>
    <row r="4" spans="1:5" ht="13.5">
      <c r="A4">
        <v>4</v>
      </c>
      <c r="B4">
        <v>8</v>
      </c>
      <c r="C4">
        <v>178</v>
      </c>
      <c r="D4">
        <v>1</v>
      </c>
      <c r="E4">
        <v>1</v>
      </c>
    </row>
    <row r="5" spans="1:5" ht="13.5">
      <c r="A5">
        <v>5</v>
      </c>
      <c r="B5">
        <v>10</v>
      </c>
      <c r="C5">
        <v>260</v>
      </c>
      <c r="D5">
        <v>1</v>
      </c>
      <c r="E5">
        <v>1</v>
      </c>
    </row>
    <row r="6" spans="1:5" ht="13.5">
      <c r="A6">
        <v>6</v>
      </c>
      <c r="B6">
        <v>12</v>
      </c>
      <c r="C6">
        <v>358</v>
      </c>
      <c r="D6">
        <v>1</v>
      </c>
      <c r="E6">
        <v>1</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2003-05-23T02:58:23Z</cp:lastPrinted>
  <dcterms:created xsi:type="dcterms:W3CDTF">2002-02-22T12:23:56Z</dcterms:created>
  <dcterms:modified xsi:type="dcterms:W3CDTF">2003-05-29T12:23:27Z</dcterms:modified>
  <cp:category/>
  <cp:version/>
  <cp:contentType/>
  <cp:contentStatus/>
</cp:coreProperties>
</file>