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6660" windowHeight="3195"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<sst xmlns="http://schemas.openxmlformats.org/spreadsheetml/2006/main" count="223" uniqueCount="196">
  <si>
    <t>呼称濃度</t>
  </si>
  <si>
    <t>mg/L</t>
  </si>
  <si>
    <t xml:space="preserve">i : p = </t>
  </si>
  <si>
    <t xml:space="preserve">i : p' = </t>
  </si>
  <si>
    <t>純度の標準不確かさ uP</t>
  </si>
  <si>
    <t>%relative</t>
  </si>
  <si>
    <t>測定誤差変動</t>
  </si>
  <si>
    <t xml:space="preserve">j : n = </t>
  </si>
  <si>
    <t xml:space="preserve">j : n' = </t>
  </si>
  <si>
    <t>溶媒中の不純物の検出限界 limit</t>
  </si>
  <si>
    <t>mg/L</t>
  </si>
  <si>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</si>
  <si>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</si>
  <si>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</si>
  <si>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</si>
  <si>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</si>
  <si>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</si>
  <si>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</si>
  <si>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</si>
  <si>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</si>
  <si>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</si>
  <si>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</si>
  <si>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</si>
  <si>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</si>
  <si>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</si>
  <si>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</si>
  <si>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日間変動</t>
  </si>
  <si>
    <t>j</t>
  </si>
  <si>
    <t>このエクセル表は「回帰直線分析」を行うための入力シートと計算結果シートからなっています。</t>
  </si>
  <si>
    <t>安定性の保証期間</t>
  </si>
  <si>
    <t>X =</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</si>
  <si>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</si>
  <si>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</si>
  <si>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</si>
  <si>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</si>
  <si>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</si>
  <si>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</si>
  <si>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</si>
  <si>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</si>
  <si>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</si>
  <si>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</si>
  <si>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</si>
  <si>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</si>
  <si>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</si>
  <si>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</si>
  <si>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</si>
  <si>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</si>
  <si>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</si>
  <si>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</si>
  <si>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</si>
  <si>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</si>
  <si>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</si>
  <si>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</si>
  <si>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</si>
  <si>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</si>
  <si>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</si>
  <si>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</si>
  <si>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</si>
  <si>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</si>
  <si>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</si>
  <si>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</si>
  <si>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</si>
  <si>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</si>
  <si>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</si>
  <si>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</si>
  <si>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</si>
  <si>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</si>
  <si>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</si>
  <si>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</si>
  <si>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</si>
  <si>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</si>
  <si>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</si>
  <si>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</si>
  <si>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</si>
  <si>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</si>
  <si>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</si>
  <si>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</si>
  <si>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日間変動  σp2^ = (MSp-MSw)/n =</t>
  </si>
  <si>
    <t>測定誤差変動  σw2^ = MSw =</t>
  </si>
  <si>
    <t>Sxx =</t>
  </si>
  <si>
    <t>母回帰係数の自乗　β2^ =</t>
  </si>
  <si>
    <t>総変動  St = MSt =</t>
  </si>
  <si>
    <t>回帰係数  b = Sxy/Sxx =</t>
  </si>
  <si>
    <t>回帰切片  a = y_-bx_ =</t>
  </si>
  <si>
    <t>xの平均　x_ =</t>
  </si>
  <si>
    <t>yの平均　y_ =</t>
  </si>
  <si>
    <t>Syy =</t>
  </si>
  <si>
    <t>Sxy =</t>
  </si>
  <si>
    <t>相対値（％）</t>
  </si>
  <si>
    <t>日間変動の標準不確かさ　up = √(σp2^/p') =</t>
  </si>
  <si>
    <t>測定誤差変動の標準不確かさ　uw = √(σw2^/n'p') =</t>
  </si>
  <si>
    <t>%</t>
  </si>
  <si>
    <t>信頼区間</t>
  </si>
  <si>
    <t>母回帰係数α, βに対する100(1-α)%信頼区間</t>
  </si>
  <si>
    <t>t(p-2,0.05) =</t>
  </si>
  <si>
    <t>±</t>
  </si>
  <si>
    <t>x0 = x1 :</t>
  </si>
  <si>
    <t>x0 = x_ :</t>
  </si>
  <si>
    <t>x0 = xp :</t>
  </si>
  <si>
    <t>x0における標本y0の100(1-α)%信頼区間</t>
  </si>
  <si>
    <t>x0における標本平均y0_の100(1-α)%信頼区間</t>
  </si>
  <si>
    <t>ファイル名：回帰分析 v2.71 （回帰直線分析自動計算システム） by  Shigemitsu Shin &lt;2003/04/04&gt;</t>
  </si>
  <si>
    <t>&lt;H3棄却&gt;</t>
  </si>
  <si>
    <t>NMIボンベ中のＣＯ２分析</t>
  </si>
  <si>
    <t>変動要因　　　　と水準数</t>
  </si>
  <si>
    <t>値付けの　　水準数</t>
  </si>
  <si>
    <t>NMIボンベ中のＣＯ２分析</t>
  </si>
  <si>
    <t>ファイル名：回帰分析 v2.71 （回帰直線分析自動計算システム） by  Shigemitsu Shin &lt;2003/04/04&gt;</t>
  </si>
  <si>
    <t>bの標準誤差　σb = s[b] = √(σe2^/Sxx) =</t>
  </si>
  <si>
    <t>相関係数 r = √[SR/Syy] = √[(Sxy2/Sx)/Syy] =</t>
  </si>
  <si>
    <t>jcss校正時の値付けの標準不確かさ（ただし、p' =  3, n' = 1 とする）</t>
  </si>
  <si>
    <t>純度の標準不確かさ　uPur =</t>
  </si>
  <si>
    <t>溶媒の標準不確かさ　uSol = [(limit/1000-0)/√12]/呼称濃度*100 =</t>
  </si>
  <si>
    <t>jcss校正時の値付けの合成標準不確かさ u = √(up2+uw2+uPur2+uSol2) =</t>
  </si>
  <si>
    <t>jcss校正時の値付けの拡張不確かさ（包含係数 k = 2 とする） U = ku =</t>
  </si>
  <si>
    <t>値付けの水準数とは、「解析」によって得られた各変動要因の分散を基にして、対応する変動要因の水準数を変えた場合の値付け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</si>
  <si>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・このマクロで処理できる測定データ数は最大１０００ｘ１０００です。変動要因の数がP&lt;3では計算不能のエラーとなります。</t>
  </si>
  <si>
    <t>回帰直線分析</t>
  </si>
  <si>
    <t>xi</t>
  </si>
  <si>
    <t>誤差変動</t>
  </si>
  <si>
    <t>誤差変動分散　σe2^ = Ve = MSe =</t>
  </si>
  <si>
    <t>回帰推定の標準誤差　σy = se = √Ve =</t>
  </si>
  <si>
    <t>x0におけるyの母平均μ0=α+βx0の100(1-α)%信頼区間</t>
  </si>
  <si>
    <t>母平均μ0の推定値：μ0^ = a + bx0</t>
  </si>
  <si>
    <t>標本y0の予測値：y0^ = μ0^ = a + bx0</t>
  </si>
  <si>
    <t>標本平均y0_の予測値：y0_^ = μ0^ = a + bx0</t>
  </si>
  <si>
    <t>回帰直線モデル：　E[y]（理論値） = μ = α + βx         yi（観測値） = α + βxi + εi         y^（推定値） = a + bx</t>
  </si>
  <si>
    <t>fw = N - p</t>
  </si>
  <si>
    <t>fe = N -2</t>
  </si>
  <si>
    <t>ft = N - 1</t>
  </si>
  <si>
    <t>（注３）　N = (pn) = Σni</t>
  </si>
  <si>
    <t>aの標準誤差　σa = s[a] = √(VeΣxi2/pSxx) = √[Ve{(1/N)+(x_2/Sxx)}] =</t>
  </si>
  <si>
    <t>β : b ± t(N-2,0.05)s[b] =</t>
  </si>
  <si>
    <t>α : a  t(N-2,0.05)s[a] =</t>
  </si>
  <si>
    <t>母平均μ0の標準誤差：s[μ0^] = √[{(1/N)+(x0-x_)^2/Sxx}Ve]</t>
  </si>
  <si>
    <t>μ0 = α + βx0 ： μ0^ ± t(N-2,0.05)s[μ0^]</t>
  </si>
  <si>
    <t>予測誤差：s[y0^] = √[{1+(1/N)+(x0-x_)^2/Sxx}Ve]</t>
  </si>
  <si>
    <t>y0 ： y0^ ± t(N-2,0.05)s[y0^]</t>
  </si>
  <si>
    <t>予測誤差：s[y0_^] = √[{(1/n)+(1/N)+(x0-x_)^2/Sxx}Ve]</t>
  </si>
  <si>
    <t>y0_ ： y0_^ ± t(N-2,0.05)s[y0_^]</t>
  </si>
  <si>
    <t>（ただし、X= 400: 安定性保証期間を  400ヶ月とする）</t>
  </si>
  <si>
    <t>σw2+nσres2</t>
  </si>
  <si>
    <t>Σxi = Tx</t>
  </si>
  <si>
    <t>x_</t>
  </si>
  <si>
    <t>ΣΣyij = Ty</t>
  </si>
  <si>
    <t>y_</t>
  </si>
  <si>
    <t>変換xi←xi-x_</t>
  </si>
  <si>
    <t>ni</t>
  </si>
  <si>
    <t>=Σni = Nt</t>
  </si>
  <si>
    <t>nixi</t>
  </si>
  <si>
    <t>= Σnixi</t>
  </si>
  <si>
    <t>変換yij←yij-y_</t>
  </si>
  <si>
    <t>Σ(j=1～ni)yij</t>
  </si>
  <si>
    <t>= ΣΣyij = Ty</t>
  </si>
  <si>
    <t>(Σ(j=1～ni)yij)^2</t>
  </si>
  <si>
    <t>= Σ(Σyij)^2</t>
  </si>
  <si>
    <t>xiΣ(j=1～ni)yij</t>
  </si>
  <si>
    <t>= Σ(xiΣyij)</t>
  </si>
  <si>
    <t>xi^2</t>
  </si>
  <si>
    <t>= Σxi^2</t>
  </si>
  <si>
    <t>nixi^2</t>
  </si>
  <si>
    <t>= Σnixi^2</t>
  </si>
  <si>
    <t>yij^2</t>
  </si>
  <si>
    <t>Σ(j=1～ni)yij^2</t>
  </si>
  <si>
    <t>= ΣΣyij^2</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</si>
  <si>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</si>
  <si>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</si>
  <si>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</si>
  <si>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</si>
  <si>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</si>
  <si>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</si>
  <si>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</si>
  <si>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</si>
  <si>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</si>
  <si>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</si>
  <si>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</si>
  <si>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</si>
  <si>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</si>
  <si>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</si>
  <si>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</si>
  <si>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</si>
  <si>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</si>
  <si>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</si>
  <si>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</si>
  <si>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</si>
  <si>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</si>
  <si>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</si>
  <si>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</si>
  <si>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</si>
  <si>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</si>
  <si>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</si>
  <si>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</si>
  <si>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</si>
  <si>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</si>
  <si>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</si>
  <si>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安定性の標準不確かさ ux = √[{X(b+s[b])}^2/12]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</si>
</sst>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
      <sz val="2.7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44">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color indexed="63"/>
      </left>
      <right style="thick"/>
      <top style="thick"/>
      <bottom style="thin"/>
    </border>
    <border>
      <left style="thin"/>
      <right style="thin"/>
      <top style="thick"/>
      <bottom style="thin"/>
    </border>
    <border>
      <left style="thin"/>
      <right>
        <color indexed="63"/>
      </right>
      <top style="thick"/>
      <bottom style="thin"/>
    </border>
    <border>
      <left style="thick"/>
      <right style="thick"/>
      <top style="thin"/>
      <bottom style="thin"/>
    </border>
    <border>
      <left>
        <color indexed="63"/>
      </left>
      <right style="thick"/>
      <top style="thin"/>
      <bottom style="thin"/>
    </border>
    <border>
      <left style="thin"/>
      <right style="thin"/>
      <top style="thin"/>
      <bottom style="thick"/>
    </border>
    <border>
      <left style="thin"/>
      <right>
        <color indexed="63"/>
      </right>
      <top style="thin"/>
      <bottom style="thick"/>
    </border>
    <border>
      <left style="thick"/>
      <right style="thick"/>
      <top style="thin"/>
      <bottom style="thick"/>
    </border>
    <border>
      <left>
        <color indexed="63"/>
      </left>
      <right style="thick"/>
      <top style="thin"/>
      <bottom style="thick"/>
    </border>
    <border>
      <left style="thin"/>
      <right style="thin"/>
      <top style="thin"/>
      <bottom style="thin"/>
    </border>
    <border>
      <left style="thick"/>
      <right style="thick"/>
      <top style="thick"/>
      <bottom style="thick"/>
    </border>
    <border>
      <left style="thick"/>
      <right style="thin"/>
      <top style="thin"/>
      <bottom style="thick"/>
    </border>
    <border>
      <left style="thin"/>
      <right style="thick"/>
      <top style="thin"/>
      <bottom style="thick"/>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thin"/>
      <right style="thick"/>
      <top style="thick"/>
      <bottom style="thin"/>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style="thick"/>
      <right style="thin"/>
      <top style="thick"/>
      <bottom style="thin"/>
    </border>
    <border>
      <left style="thick"/>
      <right style="thin"/>
      <top style="thin"/>
      <bottom style="thin"/>
    </border>
    <border>
      <left style="thin"/>
      <right style="thick"/>
      <top style="thin"/>
      <bottom style="thin"/>
    </border>
    <border>
      <left style="thick"/>
      <right>
        <color indexed="63"/>
      </right>
      <top style="thick"/>
      <bottom style="thin"/>
    </border>
    <border>
      <left>
        <color indexed="63"/>
      </left>
      <right style="thin"/>
      <top style="thick"/>
      <bottom style="thin"/>
    </border>
    <border>
      <left style="thick"/>
      <right>
        <color indexed="63"/>
      </right>
      <top style="thin"/>
      <bottom style="thick"/>
    </border>
    <border>
      <left>
        <color indexed="63"/>
      </left>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07">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3" borderId="9" xfId="0" applyFill="1" applyBorder="1" applyAlignment="1" applyProtection="1">
      <alignment/>
      <protection locked="0"/>
    </xf>
    <xf numFmtId="0" fontId="0" fillId="0" borderId="10"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1" xfId="0" applyFill="1" applyBorder="1" applyAlignment="1">
      <alignment horizontal="right" vertical="center"/>
    </xf>
    <xf numFmtId="0" fontId="0" fillId="0" borderId="0" xfId="0" applyFill="1" applyBorder="1" applyAlignment="1" applyProtection="1">
      <alignment horizontal="right"/>
      <protection/>
    </xf>
    <xf numFmtId="0" fontId="0" fillId="0" borderId="12" xfId="0" applyFill="1" applyBorder="1" applyAlignment="1">
      <alignment horizontal="right" vertical="center"/>
    </xf>
    <xf numFmtId="0" fontId="0" fillId="3" borderId="9" xfId="0" applyFill="1" applyBorder="1" applyAlignment="1">
      <alignment/>
    </xf>
    <xf numFmtId="0" fontId="0" fillId="3" borderId="13" xfId="0" applyFill="1" applyBorder="1" applyAlignment="1" applyProtection="1">
      <alignment/>
      <protection locked="0"/>
    </xf>
    <xf numFmtId="0" fontId="0" fillId="0" borderId="14" xfId="0" applyFill="1" applyBorder="1" applyAlignment="1">
      <alignment horizontal="left"/>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3" borderId="17" xfId="0" applyFill="1" applyBorder="1" applyAlignment="1">
      <alignment/>
    </xf>
    <xf numFmtId="0" fontId="0" fillId="3" borderId="17" xfId="0" applyFill="1" applyBorder="1" applyAlignment="1" applyProtection="1">
      <alignment/>
      <protection locked="0"/>
    </xf>
    <xf numFmtId="0" fontId="0" fillId="0" borderId="18" xfId="0" applyFill="1" applyBorder="1" applyAlignment="1">
      <alignment horizontal="lef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Alignment="1">
      <alignment horizontal="left" vertical="center"/>
    </xf>
    <xf numFmtId="0" fontId="0" fillId="0" borderId="0" xfId="0" applyFill="1" applyBorder="1" applyAlignment="1">
      <alignment horizontal="center"/>
    </xf>
    <xf numFmtId="0" fontId="0" fillId="0" borderId="9" xfId="0" applyFill="1" applyBorder="1" applyAlignment="1">
      <alignment horizontal="right"/>
    </xf>
    <xf numFmtId="0" fontId="0" fillId="0" borderId="17" xfId="0" applyFill="1" applyBorder="1" applyAlignment="1">
      <alignment horizontal="right"/>
    </xf>
    <xf numFmtId="0" fontId="0" fillId="0" borderId="0" xfId="0" applyFill="1" applyBorder="1" applyAlignment="1" applyProtection="1">
      <alignment horizontal="center"/>
      <protection/>
    </xf>
    <xf numFmtId="0" fontId="0" fillId="4" borderId="19" xfId="0" applyFill="1" applyBorder="1" applyAlignment="1">
      <alignment/>
    </xf>
    <xf numFmtId="0" fontId="0" fillId="0" borderId="0" xfId="0" applyAlignment="1" quotePrefix="1">
      <alignment/>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5" borderId="20" xfId="0" applyFill="1" applyBorder="1" applyAlignment="1">
      <alignment horizontal="center"/>
    </xf>
    <xf numFmtId="0" fontId="0" fillId="5" borderId="21" xfId="0" applyFill="1" applyBorder="1" applyAlignment="1" applyProtection="1">
      <alignment/>
      <protection locked="0"/>
    </xf>
    <xf numFmtId="0" fontId="0" fillId="5" borderId="15" xfId="0" applyFill="1" applyBorder="1" applyAlignment="1" applyProtection="1">
      <alignment/>
      <protection locked="0"/>
    </xf>
    <xf numFmtId="0" fontId="0" fillId="5" borderId="22" xfId="0" applyFill="1" applyBorder="1" applyAlignment="1" applyProtection="1">
      <alignment/>
      <protection locked="0"/>
    </xf>
    <xf numFmtId="0" fontId="0" fillId="5" borderId="23" xfId="0" applyFill="1" applyBorder="1" applyAlignment="1">
      <alignment/>
    </xf>
    <xf numFmtId="0" fontId="0" fillId="0" borderId="19" xfId="0" applyBorder="1" applyAlignment="1">
      <alignment/>
    </xf>
    <xf numFmtId="0" fontId="0" fillId="6" borderId="19" xfId="0" applyFill="1" applyBorder="1" applyAlignment="1">
      <alignment/>
    </xf>
    <xf numFmtId="0" fontId="0" fillId="7" borderId="19" xfId="0" applyFill="1" applyBorder="1" applyAlignment="1">
      <alignment/>
    </xf>
    <xf numFmtId="0" fontId="0" fillId="5" borderId="19" xfId="0" applyFill="1" applyBorder="1" applyAlignment="1">
      <alignment/>
    </xf>
    <xf numFmtId="0" fontId="0" fillId="7" borderId="0" xfId="0" applyFill="1" applyAlignment="1">
      <alignment/>
    </xf>
    <xf numFmtId="0" fontId="0" fillId="4" borderId="0" xfId="0" applyFill="1" applyAlignment="1">
      <alignment/>
    </xf>
    <xf numFmtId="0" fontId="0" fillId="0" borderId="24" xfId="0" applyBorder="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0" fontId="0" fillId="4" borderId="28" xfId="0" applyFill="1" applyBorder="1" applyAlignment="1">
      <alignment/>
    </xf>
    <xf numFmtId="0" fontId="0" fillId="4" borderId="29" xfId="0" applyFill="1" applyBorder="1" applyAlignment="1">
      <alignment/>
    </xf>
    <xf numFmtId="0" fontId="0" fillId="4" borderId="30" xfId="0" applyFill="1" applyBorder="1" applyAlignment="1">
      <alignment/>
    </xf>
    <xf numFmtId="0" fontId="0" fillId="4" borderId="31" xfId="0" applyFill="1" applyBorder="1" applyAlignment="1">
      <alignment/>
    </xf>
    <xf numFmtId="0" fontId="0" fillId="8" borderId="0" xfId="0" applyFill="1" applyAlignment="1">
      <alignment/>
    </xf>
    <xf numFmtId="0" fontId="0" fillId="2" borderId="19" xfId="0" applyFill="1" applyBorder="1" applyAlignment="1">
      <alignment/>
    </xf>
    <xf numFmtId="0" fontId="0" fillId="2" borderId="0" xfId="0" applyFill="1" applyAlignment="1">
      <alignment/>
    </xf>
    <xf numFmtId="0" fontId="0" fillId="5" borderId="0" xfId="0" applyFill="1" applyAlignment="1">
      <alignment/>
    </xf>
    <xf numFmtId="0" fontId="0" fillId="9" borderId="19" xfId="0" applyFill="1" applyBorder="1" applyAlignment="1">
      <alignment/>
    </xf>
    <xf numFmtId="0" fontId="0" fillId="0" borderId="0" xfId="0" applyFill="1" applyBorder="1" applyAlignment="1">
      <alignment horizontal="right" vertical="center"/>
    </xf>
    <xf numFmtId="0" fontId="0" fillId="3" borderId="32" xfId="0" applyFill="1" applyBorder="1" applyAlignment="1" applyProtection="1">
      <alignment vertical="center"/>
      <protection locked="0"/>
    </xf>
    <xf numFmtId="0" fontId="0" fillId="3" borderId="22" xfId="0" applyFill="1" applyBorder="1" applyAlignment="1" applyProtection="1">
      <alignment vertical="center"/>
      <protection locked="0"/>
    </xf>
    <xf numFmtId="0" fontId="0" fillId="5" borderId="33" xfId="0" applyFill="1" applyBorder="1" applyAlignment="1" applyProtection="1">
      <alignment horizontal="center" wrapText="1"/>
      <protection locked="0"/>
    </xf>
    <xf numFmtId="0" fontId="0" fillId="5" borderId="34" xfId="0" applyFill="1" applyBorder="1" applyAlignment="1" applyProtection="1">
      <alignment horizontal="center" wrapText="1"/>
      <protection locked="0"/>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33" xfId="0" applyFill="1" applyBorder="1" applyAlignment="1">
      <alignment horizontal="center" vertical="center" wrapText="1"/>
    </xf>
    <xf numFmtId="0" fontId="0" fillId="0" borderId="34" xfId="0" applyBorder="1" applyAlignment="1">
      <alignment horizontal="center" vertical="center" wrapText="1"/>
    </xf>
    <xf numFmtId="0" fontId="0" fillId="5" borderId="33" xfId="0" applyFill="1" applyBorder="1" applyAlignment="1" applyProtection="1">
      <alignment horizontal="center" vertical="center" wrapText="1"/>
      <protection locked="0"/>
    </xf>
    <xf numFmtId="0" fontId="0" fillId="0" borderId="0" xfId="0" applyFill="1" applyBorder="1" applyAlignment="1">
      <alignment horizontal="center"/>
    </xf>
    <xf numFmtId="0" fontId="0" fillId="3" borderId="35" xfId="0" applyFill="1" applyBorder="1" applyAlignment="1" applyProtection="1">
      <alignment horizontal="left"/>
      <protection locked="0"/>
    </xf>
    <xf numFmtId="0" fontId="0" fillId="0" borderId="36" xfId="0" applyBorder="1" applyAlignment="1">
      <alignment horizontal="left"/>
    </xf>
    <xf numFmtId="0" fontId="0" fillId="0" borderId="23" xfId="0" applyBorder="1" applyAlignment="1">
      <alignment/>
    </xf>
    <xf numFmtId="0" fontId="0" fillId="5" borderId="35" xfId="0" applyFill="1" applyBorder="1" applyAlignment="1">
      <alignment/>
    </xf>
    <xf numFmtId="0" fontId="0" fillId="5" borderId="36" xfId="0" applyFill="1" applyBorder="1" applyAlignment="1">
      <alignment/>
    </xf>
    <xf numFmtId="0" fontId="0" fillId="5" borderId="37" xfId="0" applyFill="1" applyBorder="1" applyAlignment="1" applyProtection="1">
      <alignment/>
      <protection locked="0"/>
    </xf>
    <xf numFmtId="0" fontId="0" fillId="5" borderId="11" xfId="0" applyFill="1" applyBorder="1" applyAlignment="1" applyProtection="1">
      <alignment/>
      <protection locked="0"/>
    </xf>
    <xf numFmtId="0" fontId="0" fillId="5" borderId="32" xfId="0" applyFill="1" applyBorder="1" applyAlignment="1">
      <alignment/>
    </xf>
    <xf numFmtId="0" fontId="0" fillId="5" borderId="38" xfId="0" applyFill="1" applyBorder="1" applyAlignment="1" applyProtection="1">
      <alignment/>
      <protection locked="0"/>
    </xf>
    <xf numFmtId="0" fontId="0" fillId="5" borderId="19" xfId="0" applyFill="1" applyBorder="1" applyAlignment="1" applyProtection="1">
      <alignment/>
      <protection locked="0"/>
    </xf>
    <xf numFmtId="0" fontId="0" fillId="5" borderId="39" xfId="0" applyFill="1" applyBorder="1" applyAlignment="1">
      <alignment/>
    </xf>
    <xf numFmtId="0" fontId="0" fillId="5" borderId="1" xfId="0" applyFill="1" applyBorder="1" applyAlignment="1">
      <alignment horizontal="left" vertical="center" wrapText="1"/>
    </xf>
    <xf numFmtId="0" fontId="0" fillId="5" borderId="6" xfId="0" applyFill="1" applyBorder="1" applyAlignment="1">
      <alignment horizontal="left" vertical="center" wrapText="1"/>
    </xf>
    <xf numFmtId="0" fontId="0" fillId="3" borderId="40" xfId="0" applyFill="1" applyBorder="1" applyAlignment="1" applyProtection="1">
      <alignment horizontal="left"/>
      <protection/>
    </xf>
    <xf numFmtId="0" fontId="0" fillId="3" borderId="41" xfId="0" applyFill="1" applyBorder="1" applyAlignment="1">
      <alignment horizontal="left"/>
    </xf>
    <xf numFmtId="0" fontId="0" fillId="3" borderId="42" xfId="0" applyFill="1" applyBorder="1" applyAlignment="1" applyProtection="1">
      <alignment horizontal="left"/>
      <protection/>
    </xf>
    <xf numFmtId="0" fontId="0" fillId="3" borderId="43" xfId="0" applyFill="1" applyBorder="1" applyAlignment="1">
      <alignment horizontal="left"/>
    </xf>
    <xf numFmtId="0" fontId="0" fillId="3" borderId="33" xfId="0" applyFill="1" applyBorder="1" applyAlignment="1">
      <alignment vertical="center"/>
    </xf>
    <xf numFmtId="0" fontId="0" fillId="3" borderId="34" xfId="0" applyFill="1" applyBorder="1" applyAlignment="1">
      <alignment vertical="center"/>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axId val="5668665"/>
        <c:axId val="51017986"/>
      </c:scatterChart>
      <c:valAx>
        <c:axId val="5668665"/>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1017986"/>
        <c:crosses val="autoZero"/>
        <c:crossBetween val="midCat"/>
        <c:dispUnits/>
      </c:valAx>
      <c:valAx>
        <c:axId val="51017986"/>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566866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2528739"/>
        <c:axId val="45649788"/>
      </c:scatterChart>
      <c:valAx>
        <c:axId val="1252873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45649788"/>
        <c:crosses val="autoZero"/>
        <c:crossBetween val="midCat"/>
        <c:dispUnits/>
      </c:valAx>
      <c:valAx>
        <c:axId val="4564978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252873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Sheet1!#REF!</c:f>
              <c:strCache>
                <c:ptCount val="1"/>
                <c:pt idx="0">
                  <c:v>1</c:v>
                </c:pt>
              </c:strCache>
            </c:strRef>
          </c:xVal>
          <c:yVal>
            <c:numRef>
              <c:f>Sheet1!#REF!</c:f>
              <c:numCache>
                <c:ptCount val="1"/>
                <c:pt idx="0">
                  <c:v>1</c:v>
                </c:pt>
              </c:numCache>
            </c:numRef>
          </c:yVal>
          <c:smooth val="0"/>
        </c:ser>
        <c:axId val="56508691"/>
        <c:axId val="38816172"/>
      </c:scatterChart>
      <c:valAx>
        <c:axId val="5650869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8816172"/>
        <c:crosses val="autoZero"/>
        <c:crossBetween val="midCat"/>
        <c:dispUnits/>
      </c:valAx>
      <c:valAx>
        <c:axId val="38816172"/>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650869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axId val="13801229"/>
        <c:axId val="57102198"/>
      </c:scatterChart>
      <c:valAx>
        <c:axId val="1380122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57102198"/>
        <c:crosses val="autoZero"/>
        <c:crossBetween val="midCat"/>
        <c:dispUnits/>
      </c:valAx>
      <c:valAx>
        <c:axId val="57102198"/>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38012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axId val="44157735"/>
        <c:axId val="61875296"/>
      </c:scatterChart>
      <c:valAx>
        <c:axId val="44157735"/>
        <c:scaling>
          <c:orientation val="minMax"/>
        </c:scaling>
        <c:axPos val="b"/>
        <c:delete val="0"/>
        <c:numFmt formatCode="General" sourceLinked="1"/>
        <c:majorTickMark val="in"/>
        <c:minorTickMark val="none"/>
        <c:tickLblPos val="nextTo"/>
        <c:crossAx val="61875296"/>
        <c:crosses val="autoZero"/>
        <c:crossBetween val="midCat"/>
        <c:dispUnits/>
      </c:valAx>
      <c:valAx>
        <c:axId val="61875296"/>
        <c:scaling>
          <c:orientation val="minMax"/>
        </c:scaling>
        <c:axPos val="l"/>
        <c:majorGridlines/>
        <c:delete val="0"/>
        <c:numFmt formatCode="General" sourceLinked="1"/>
        <c:majorTickMark val="in"/>
        <c:minorTickMark val="none"/>
        <c:tickLblPos val="nextTo"/>
        <c:crossAx val="4415773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20006753"/>
        <c:axId val="45843050"/>
      </c:scatterChart>
      <c:valAx>
        <c:axId val="2000675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45843050"/>
        <c:crosses val="autoZero"/>
        <c:crossBetween val="midCat"/>
        <c:dispUnits/>
      </c:valAx>
      <c:valAx>
        <c:axId val="45843050"/>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200067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9934267"/>
        <c:axId val="22299540"/>
      </c:scatterChart>
      <c:valAx>
        <c:axId val="9934267"/>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2299540"/>
        <c:crosses val="autoZero"/>
        <c:crossBetween val="midCat"/>
        <c:dispUnits/>
      </c:valAx>
      <c:valAx>
        <c:axId val="22299540"/>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993426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6478133"/>
        <c:axId val="61432286"/>
      </c:scatterChart>
      <c:valAx>
        <c:axId val="6647813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61432286"/>
        <c:crosses val="autoZero"/>
        <c:crossBetween val="midCat"/>
        <c:dispUnits/>
      </c:valAx>
      <c:valAx>
        <c:axId val="61432286"/>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647813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6019663"/>
        <c:axId val="9959240"/>
      </c:scatterChart>
      <c:valAx>
        <c:axId val="1601966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9959240"/>
        <c:crosses val="autoZero"/>
        <c:crossBetween val="midCat"/>
        <c:dispUnits/>
      </c:valAx>
      <c:valAx>
        <c:axId val="9959240"/>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1601966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22524297"/>
        <c:axId val="1392082"/>
      </c:scatterChart>
      <c:valAx>
        <c:axId val="22524297"/>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392082"/>
        <c:crosses val="autoZero"/>
        <c:crossBetween val="midCat"/>
        <c:dispUnits/>
      </c:valAx>
      <c:valAx>
        <c:axId val="1392082"/>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252429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chart" Target="/xl/charts/chart1.xml" /><Relationship Id="rId6" Type="http://schemas.openxmlformats.org/officeDocument/2006/relationships/chart" Target="/xl/charts/chart2.xml" /><Relationship Id="rId7" Type="http://schemas.openxmlformats.org/officeDocument/2006/relationships/chart" Target="/xl/charts/chart3.xml" /><Relationship Id="rId8"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95250</xdr:rowOff>
    </xdr:from>
    <xdr:to>
      <xdr:col>5</xdr:col>
      <xdr:colOff>9525</xdr:colOff>
      <xdr:row>19</xdr:row>
      <xdr:rowOff>9525</xdr:rowOff>
    </xdr:to>
    <xdr:pic>
      <xdr:nvPicPr>
        <xdr:cNvPr id="1" name="CommandButton1"/>
        <xdr:cNvPicPr preferRelativeResize="1">
          <a:picLocks noChangeAspect="1"/>
        </xdr:cNvPicPr>
      </xdr:nvPicPr>
      <xdr:blipFill>
        <a:blip r:embed="rId1"/>
        <a:stretch>
          <a:fillRect/>
        </a:stretch>
      </xdr:blipFill>
      <xdr:spPr>
        <a:xfrm>
          <a:off x="19050" y="3105150"/>
          <a:ext cx="3905250" cy="276225"/>
        </a:xfrm>
        <a:prstGeom prst="rect">
          <a:avLst/>
        </a:prstGeom>
        <a:solidFill>
          <a:srgbClr val="FFFFFF"/>
        </a:solidFill>
        <a:ln w="1" cmpd="sng">
          <a:noFill/>
        </a:ln>
      </xdr:spPr>
    </xdr:pic>
    <xdr:clientData/>
  </xdr:twoCellAnchor>
  <xdr:twoCellAnchor editAs="oneCell">
    <xdr:from>
      <xdr:col>0</xdr:col>
      <xdr:colOff>19050</xdr:colOff>
      <xdr:row>19</xdr:row>
      <xdr:rowOff>104775</xdr:rowOff>
    </xdr:from>
    <xdr:to>
      <xdr:col>5</xdr:col>
      <xdr:colOff>9525</xdr:colOff>
      <xdr:row>21</xdr:row>
      <xdr:rowOff>19050</xdr:rowOff>
    </xdr:to>
    <xdr:pic>
      <xdr:nvPicPr>
        <xdr:cNvPr id="2" name="CommandButton2"/>
        <xdr:cNvPicPr preferRelativeResize="1">
          <a:picLocks noChangeAspect="1"/>
        </xdr:cNvPicPr>
      </xdr:nvPicPr>
      <xdr:blipFill>
        <a:blip r:embed="rId2"/>
        <a:stretch>
          <a:fillRect/>
        </a:stretch>
      </xdr:blipFill>
      <xdr:spPr>
        <a:xfrm>
          <a:off x="19050" y="34766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142875</xdr:rowOff>
    </xdr:from>
    <xdr:to>
      <xdr:col>5</xdr:col>
      <xdr:colOff>9525</xdr:colOff>
      <xdr:row>23</xdr:row>
      <xdr:rowOff>66675</xdr:rowOff>
    </xdr:to>
    <xdr:pic>
      <xdr:nvPicPr>
        <xdr:cNvPr id="3" name="CommandButton3"/>
        <xdr:cNvPicPr preferRelativeResize="1">
          <a:picLocks noChangeAspect="1"/>
        </xdr:cNvPicPr>
      </xdr:nvPicPr>
      <xdr:blipFill>
        <a:blip r:embed="rId3"/>
        <a:stretch>
          <a:fillRect/>
        </a:stretch>
      </xdr:blipFill>
      <xdr:spPr>
        <a:xfrm>
          <a:off x="9525" y="3886200"/>
          <a:ext cx="391477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067550" y="828675"/>
          <a:ext cx="2057400" cy="361950"/>
        </a:xfrm>
        <a:prstGeom prst="rect">
          <a:avLst/>
        </a:prstGeom>
        <a:solidFill>
          <a:srgbClr val="FFFFFF"/>
        </a:solidFill>
        <a:ln w="1" cmpd="sng">
          <a:noFill/>
        </a:ln>
      </xdr:spPr>
    </xdr:pic>
    <xdr:clientData/>
  </xdr:twoCellAnchor>
  <xdr:twoCellAnchor>
    <xdr:from>
      <xdr:col>18</xdr:col>
      <xdr:colOff>0</xdr:colOff>
      <xdr:row>29</xdr:row>
      <xdr:rowOff>0</xdr:rowOff>
    </xdr:from>
    <xdr:to>
      <xdr:col>24</xdr:col>
      <xdr:colOff>0</xdr:colOff>
      <xdr:row>29</xdr:row>
      <xdr:rowOff>0</xdr:rowOff>
    </xdr:to>
    <xdr:graphicFrame>
      <xdr:nvGraphicFramePr>
        <xdr:cNvPr id="5" name="Chart 6"/>
        <xdr:cNvGraphicFramePr/>
      </xdr:nvGraphicFramePr>
      <xdr:xfrm>
        <a:off x="13306425" y="5191125"/>
        <a:ext cx="4114800" cy="0"/>
      </xdr:xfrm>
      <a:graphic>
        <a:graphicData uri="http://schemas.openxmlformats.org/drawingml/2006/chart">
          <c:chart xmlns:c="http://schemas.openxmlformats.org/drawingml/2006/chart" r:id="rId5"/>
        </a:graphicData>
      </a:graphic>
    </xdr:graphicFrame>
    <xdr:clientData/>
  </xdr:twoCellAnchor>
  <xdr:twoCellAnchor>
    <xdr:from>
      <xdr:col>19</xdr:col>
      <xdr:colOff>0</xdr:colOff>
      <xdr:row>29</xdr:row>
      <xdr:rowOff>0</xdr:rowOff>
    </xdr:from>
    <xdr:to>
      <xdr:col>25</xdr:col>
      <xdr:colOff>0</xdr:colOff>
      <xdr:row>29</xdr:row>
      <xdr:rowOff>0</xdr:rowOff>
    </xdr:to>
    <xdr:graphicFrame>
      <xdr:nvGraphicFramePr>
        <xdr:cNvPr id="6" name="Chart 7"/>
        <xdr:cNvGraphicFramePr/>
      </xdr:nvGraphicFramePr>
      <xdr:xfrm>
        <a:off x="13992225" y="5191125"/>
        <a:ext cx="4114800" cy="0"/>
      </xdr:xfrm>
      <a:graphic>
        <a:graphicData uri="http://schemas.openxmlformats.org/drawingml/2006/chart">
          <c:chart xmlns:c="http://schemas.openxmlformats.org/drawingml/2006/chart" r:id="rId6"/>
        </a:graphicData>
      </a:graphic>
    </xdr:graphicFrame>
    <xdr:clientData/>
  </xdr:twoCellAnchor>
  <xdr:twoCellAnchor>
    <xdr:from>
      <xdr:col>20</xdr:col>
      <xdr:colOff>0</xdr:colOff>
      <xdr:row>29</xdr:row>
      <xdr:rowOff>0</xdr:rowOff>
    </xdr:from>
    <xdr:to>
      <xdr:col>26</xdr:col>
      <xdr:colOff>0</xdr:colOff>
      <xdr:row>29</xdr:row>
      <xdr:rowOff>0</xdr:rowOff>
    </xdr:to>
    <xdr:graphicFrame>
      <xdr:nvGraphicFramePr>
        <xdr:cNvPr id="7" name="Chart 8"/>
        <xdr:cNvGraphicFramePr/>
      </xdr:nvGraphicFramePr>
      <xdr:xfrm>
        <a:off x="14678025" y="5191125"/>
        <a:ext cx="4114800" cy="0"/>
      </xdr:xfrm>
      <a:graphic>
        <a:graphicData uri="http://schemas.openxmlformats.org/drawingml/2006/chart">
          <c:chart xmlns:c="http://schemas.openxmlformats.org/drawingml/2006/chart" r:id="rId7"/>
        </a:graphicData>
      </a:graphic>
    </xdr:graphicFrame>
    <xdr:clientData/>
  </xdr:twoCellAnchor>
  <xdr:twoCellAnchor>
    <xdr:from>
      <xdr:col>3</xdr:col>
      <xdr:colOff>257175</xdr:colOff>
      <xdr:row>28</xdr:row>
      <xdr:rowOff>104775</xdr:rowOff>
    </xdr:from>
    <xdr:to>
      <xdr:col>9</xdr:col>
      <xdr:colOff>219075</xdr:colOff>
      <xdr:row>29</xdr:row>
      <xdr:rowOff>0</xdr:rowOff>
    </xdr:to>
    <xdr:graphicFrame>
      <xdr:nvGraphicFramePr>
        <xdr:cNvPr id="8" name="Chart 9"/>
        <xdr:cNvGraphicFramePr/>
      </xdr:nvGraphicFramePr>
      <xdr:xfrm>
        <a:off x="2314575" y="5114925"/>
        <a:ext cx="4638675" cy="7620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88"/>
  <sheetViews>
    <sheetView workbookViewId="0" topLeftCell="A13">
      <selection activeCell="C32" sqref="C32"/>
    </sheetView>
  </sheetViews>
  <sheetFormatPr defaultColWidth="9.00390625" defaultRowHeight="13.5"/>
  <cols>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85" t="s">
        <v>101</v>
      </c>
      <c r="B1" s="86"/>
      <c r="C1" s="86"/>
      <c r="D1" s="86"/>
      <c r="E1" s="86"/>
      <c r="F1" s="86"/>
      <c r="G1" s="86"/>
      <c r="H1" s="86"/>
      <c r="I1" s="86"/>
      <c r="J1" s="86"/>
      <c r="K1" s="44"/>
    </row>
    <row r="2" spans="1:11" ht="14.25" thickTop="1">
      <c r="A2" s="2" t="s">
        <v>28</v>
      </c>
      <c r="B2" s="3"/>
      <c r="C2" s="3"/>
      <c r="D2" s="3"/>
      <c r="E2" s="3"/>
      <c r="F2" s="3"/>
      <c r="G2" s="3"/>
      <c r="H2" s="3"/>
      <c r="I2" s="3"/>
      <c r="J2" s="3"/>
      <c r="K2" s="4"/>
    </row>
    <row r="3" spans="1:11" ht="13.5">
      <c r="A3" s="5" t="s">
        <v>17</v>
      </c>
      <c r="B3" s="6"/>
      <c r="C3" s="6"/>
      <c r="D3" s="6"/>
      <c r="E3" s="6"/>
      <c r="F3" s="6"/>
      <c r="G3" s="6"/>
      <c r="H3" s="6"/>
      <c r="I3" s="6"/>
      <c r="J3" s="6"/>
      <c r="K3" s="7"/>
    </row>
    <row r="4" spans="1:11" ht="13.5">
      <c r="A4" s="5" t="s">
        <v>116</v>
      </c>
      <c r="B4" s="6"/>
      <c r="C4" s="6"/>
      <c r="D4" s="6"/>
      <c r="E4" s="6"/>
      <c r="F4" s="6"/>
      <c r="G4" s="6"/>
      <c r="H4" s="6"/>
      <c r="I4" s="6"/>
      <c r="J4" s="6"/>
      <c r="K4" s="7"/>
    </row>
    <row r="5" spans="1:11" ht="13.5">
      <c r="A5" s="5" t="s">
        <v>13</v>
      </c>
      <c r="B5" s="6"/>
      <c r="C5" s="6"/>
      <c r="D5" s="6"/>
      <c r="E5" s="6"/>
      <c r="F5" s="6"/>
      <c r="G5" s="6"/>
      <c r="H5" s="6"/>
      <c r="I5" s="6"/>
      <c r="J5" s="6"/>
      <c r="K5" s="7"/>
    </row>
    <row r="6" spans="1:11" ht="13.5">
      <c r="A6" s="5" t="s">
        <v>22</v>
      </c>
      <c r="B6" s="6"/>
      <c r="C6" s="6"/>
      <c r="D6" s="6"/>
      <c r="E6" s="6"/>
      <c r="F6" s="6"/>
      <c r="G6" s="6"/>
      <c r="H6" s="6"/>
      <c r="I6" s="6"/>
      <c r="J6" s="6"/>
      <c r="K6" s="7"/>
    </row>
    <row r="7" spans="1:11" ht="13.5">
      <c r="A7" s="5" t="s">
        <v>23</v>
      </c>
      <c r="B7" s="6"/>
      <c r="C7" s="6"/>
      <c r="D7" s="6"/>
      <c r="E7" s="6"/>
      <c r="F7" s="6"/>
      <c r="G7" s="6"/>
      <c r="H7" s="6"/>
      <c r="I7" s="6"/>
      <c r="J7" s="6"/>
      <c r="K7" s="7"/>
    </row>
    <row r="8" spans="1:11" ht="13.5">
      <c r="A8" s="5" t="s">
        <v>18</v>
      </c>
      <c r="B8" s="6"/>
      <c r="C8" s="6"/>
      <c r="D8" s="6"/>
      <c r="E8" s="6"/>
      <c r="F8" s="6"/>
      <c r="G8" s="6"/>
      <c r="H8" s="6"/>
      <c r="I8" s="6"/>
      <c r="J8" s="6"/>
      <c r="K8" s="7"/>
    </row>
    <row r="9" spans="1:11" ht="13.5">
      <c r="A9" s="5" t="s">
        <v>19</v>
      </c>
      <c r="B9" s="6"/>
      <c r="C9" s="6"/>
      <c r="D9" s="6"/>
      <c r="E9" s="6"/>
      <c r="F9" s="6"/>
      <c r="G9" s="6"/>
      <c r="H9" s="6"/>
      <c r="I9" s="6"/>
      <c r="J9" s="6"/>
      <c r="K9" s="7"/>
    </row>
    <row r="10" spans="1:34" ht="13.5">
      <c r="A10" s="5" t="s">
        <v>15</v>
      </c>
      <c r="B10" s="6"/>
      <c r="C10" s="6"/>
      <c r="D10" s="6"/>
      <c r="E10" s="6"/>
      <c r="F10" s="6"/>
      <c r="G10" s="6"/>
      <c r="H10" s="6"/>
      <c r="I10" s="6"/>
      <c r="J10" s="6"/>
      <c r="K10" s="7"/>
      <c r="AF10">
        <v>0.22666666666634683</v>
      </c>
      <c r="AG10">
        <v>-1.6733333333336304</v>
      </c>
      <c r="AH10">
        <v>1.626666666666324</v>
      </c>
    </row>
    <row r="11" spans="1:34" ht="13.5">
      <c r="A11" s="5" t="s">
        <v>20</v>
      </c>
      <c r="B11" s="6"/>
      <c r="C11" s="6"/>
      <c r="D11" s="6"/>
      <c r="E11" s="6"/>
      <c r="F11" s="6"/>
      <c r="G11" s="6"/>
      <c r="H11" s="6"/>
      <c r="I11" s="6"/>
      <c r="J11" s="6"/>
      <c r="K11" s="7"/>
      <c r="AF11">
        <v>0.8266666666663696</v>
      </c>
      <c r="AG11">
        <v>-7.873333333333676</v>
      </c>
      <c r="AH11">
        <v>-1.2733333333336532</v>
      </c>
    </row>
    <row r="12" spans="1:34" ht="13.5">
      <c r="A12" s="5" t="s">
        <v>21</v>
      </c>
      <c r="B12" s="6"/>
      <c r="C12" s="6"/>
      <c r="D12" s="6"/>
      <c r="E12" s="6"/>
      <c r="F12" s="6"/>
      <c r="G12" s="6"/>
      <c r="H12" s="6"/>
      <c r="I12" s="6"/>
      <c r="J12" s="6"/>
      <c r="K12" s="7"/>
      <c r="AF12">
        <v>-0.9733333333336986</v>
      </c>
      <c r="AG12">
        <v>4.426666666666279</v>
      </c>
      <c r="AH12">
        <v>-3.4733333333336986</v>
      </c>
    </row>
    <row r="13" spans="1:34" ht="14.25" thickBot="1">
      <c r="A13" s="8" t="s">
        <v>24</v>
      </c>
      <c r="B13" s="9"/>
      <c r="C13" s="9"/>
      <c r="D13" s="9"/>
      <c r="E13" s="9"/>
      <c r="F13" s="9"/>
      <c r="G13" s="9"/>
      <c r="H13" s="9"/>
      <c r="I13" s="9"/>
      <c r="J13" s="9"/>
      <c r="K13" s="10"/>
      <c r="M13" s="1"/>
      <c r="N13" s="1"/>
      <c r="O13" s="1"/>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AF14">
        <v>-0.3733333333336759</v>
      </c>
      <c r="AG14">
        <v>-4.773333333333653</v>
      </c>
      <c r="AH14">
        <v>-4.473333333333699</v>
      </c>
    </row>
    <row r="15" spans="1:34" ht="14.25" thickTop="1">
      <c r="A15" s="87" t="s">
        <v>0</v>
      </c>
      <c r="B15" s="88"/>
      <c r="C15" s="89"/>
      <c r="D15" s="12"/>
      <c r="E15" s="13" t="s">
        <v>1</v>
      </c>
      <c r="F15" s="14"/>
      <c r="G15" s="93" t="s">
        <v>104</v>
      </c>
      <c r="H15" s="95" t="s">
        <v>26</v>
      </c>
      <c r="I15" s="96"/>
      <c r="J15" s="15" t="s">
        <v>2</v>
      </c>
      <c r="K15" s="65">
        <v>3</v>
      </c>
      <c r="L15" s="16"/>
      <c r="M15" s="11"/>
      <c r="N15" s="64"/>
      <c r="O15" s="1"/>
      <c r="AF15">
        <v>3.8266666666663696</v>
      </c>
      <c r="AG15">
        <v>-2.9733333333336986</v>
      </c>
      <c r="AH15">
        <v>1.9266666666662786</v>
      </c>
    </row>
    <row r="16" spans="1:34" ht="14.25" thickBot="1">
      <c r="A16" s="90" t="s">
        <v>4</v>
      </c>
      <c r="B16" s="91"/>
      <c r="C16" s="92"/>
      <c r="D16" s="19"/>
      <c r="E16" s="20" t="s">
        <v>5</v>
      </c>
      <c r="F16" s="14"/>
      <c r="G16" s="94"/>
      <c r="H16" s="97" t="s">
        <v>6</v>
      </c>
      <c r="I16" s="98"/>
      <c r="J16" s="21" t="s">
        <v>7</v>
      </c>
      <c r="K16" s="66">
        <v>1</v>
      </c>
      <c r="L16" s="16"/>
      <c r="M16" s="11"/>
      <c r="N16" s="64"/>
      <c r="O16" s="1"/>
      <c r="P16" s="1"/>
      <c r="AF16">
        <v>-1.1733333333336304</v>
      </c>
      <c r="AG16">
        <v>-0.17333333333363043</v>
      </c>
      <c r="AH16">
        <v>-9.973333333333699</v>
      </c>
    </row>
    <row r="17" spans="1:34" ht="15" thickBot="1" thickTop="1">
      <c r="A17" s="41" t="s">
        <v>9</v>
      </c>
      <c r="B17" s="42"/>
      <c r="C17" s="43"/>
      <c r="D17" s="24"/>
      <c r="E17" s="25" t="s">
        <v>10</v>
      </c>
      <c r="F17" s="14"/>
      <c r="G17" s="26"/>
      <c r="H17" s="16"/>
      <c r="I17" s="11"/>
      <c r="J17" s="26"/>
      <c r="K17" s="27"/>
      <c r="L17" s="16"/>
      <c r="M17" s="11"/>
      <c r="N17" s="1"/>
      <c r="O17" s="1"/>
      <c r="P17" s="1"/>
      <c r="AF17">
        <v>3.4266666666662786</v>
      </c>
      <c r="AG17">
        <v>-8.17333333333363</v>
      </c>
      <c r="AH17">
        <v>7.926666666666279</v>
      </c>
    </row>
    <row r="18" spans="1:34" ht="14.25" customHeight="1" thickTop="1">
      <c r="A18" s="28"/>
      <c r="B18" s="28"/>
      <c r="C18" s="28"/>
      <c r="D18" s="29"/>
      <c r="E18" s="30"/>
      <c r="F18" s="14"/>
      <c r="G18" s="67" t="s">
        <v>105</v>
      </c>
      <c r="H18" s="17" t="s">
        <v>3</v>
      </c>
      <c r="I18" s="18">
        <v>3</v>
      </c>
      <c r="J18" s="31"/>
      <c r="K18" s="80" t="s">
        <v>29</v>
      </c>
      <c r="L18" s="78" t="s">
        <v>30</v>
      </c>
      <c r="M18" s="99">
        <v>400</v>
      </c>
      <c r="N18" s="39"/>
      <c r="O18" s="39"/>
      <c r="P18" s="39"/>
      <c r="AF18">
        <v>-4.373333333333676</v>
      </c>
      <c r="AG18">
        <v>0.7266666666663468</v>
      </c>
      <c r="AH18">
        <v>-3.4733333333336986</v>
      </c>
    </row>
    <row r="19" spans="7:34" ht="14.25" thickBot="1">
      <c r="G19" s="68"/>
      <c r="H19" s="22" t="s">
        <v>8</v>
      </c>
      <c r="I19" s="23">
        <v>1</v>
      </c>
      <c r="J19" s="28"/>
      <c r="K19" s="79"/>
      <c r="L19" s="79"/>
      <c r="M19" s="100"/>
      <c r="N19" s="39"/>
      <c r="O19" s="39"/>
      <c r="P19" s="39"/>
      <c r="AF19">
        <v>-3.273333333333653</v>
      </c>
      <c r="AG19">
        <v>-2.1733333333336304</v>
      </c>
      <c r="AH19">
        <v>8.026666666666301</v>
      </c>
    </row>
    <row r="20" spans="7:34" ht="15" thickBot="1" thickTop="1">
      <c r="G20" s="38"/>
      <c r="H20" s="28"/>
      <c r="I20" s="28"/>
      <c r="J20" s="28"/>
      <c r="K20" s="28"/>
      <c r="L20" s="28"/>
      <c r="M20" s="1"/>
      <c r="N20" s="1"/>
      <c r="O20" s="1"/>
      <c r="P20" s="1"/>
      <c r="AF20">
        <v>-2.5733333333337214</v>
      </c>
      <c r="AG20">
        <v>-5.873333333333676</v>
      </c>
      <c r="AH20">
        <v>4.526666666666301</v>
      </c>
    </row>
    <row r="21" spans="7:34" ht="14.25" thickTop="1">
      <c r="G21" s="69" t="s">
        <v>115</v>
      </c>
      <c r="H21" s="70"/>
      <c r="I21" s="70"/>
      <c r="J21" s="70"/>
      <c r="K21" s="70"/>
      <c r="L21" s="71"/>
      <c r="M21" s="1"/>
      <c r="N21" s="1"/>
      <c r="O21" s="1"/>
      <c r="P21" s="1"/>
      <c r="AF21">
        <v>1.8266666666663696</v>
      </c>
      <c r="AG21">
        <v>-6.17333333333363</v>
      </c>
      <c r="AH21">
        <v>2.626666666666324</v>
      </c>
    </row>
    <row r="22" spans="7:34" ht="13.5">
      <c r="G22" s="72"/>
      <c r="H22" s="73"/>
      <c r="I22" s="73"/>
      <c r="J22" s="73"/>
      <c r="K22" s="73"/>
      <c r="L22" s="74"/>
      <c r="M22" s="1"/>
      <c r="N22" s="1"/>
      <c r="O22" s="1"/>
      <c r="P22" s="1"/>
      <c r="AF22">
        <v>5.026666666666301</v>
      </c>
      <c r="AG22">
        <v>1.0266666666663014</v>
      </c>
      <c r="AH22">
        <v>7.526666666666301</v>
      </c>
    </row>
    <row r="23" spans="7:34" ht="13.5">
      <c r="G23" s="72"/>
      <c r="H23" s="73"/>
      <c r="I23" s="73"/>
      <c r="J23" s="73"/>
      <c r="K23" s="73"/>
      <c r="L23" s="74"/>
      <c r="M23" s="1"/>
      <c r="N23" s="1"/>
      <c r="O23" s="1"/>
      <c r="P23" s="1"/>
      <c r="AF23">
        <v>5.726666666666347</v>
      </c>
      <c r="AG23">
        <v>1.5266666666663014</v>
      </c>
      <c r="AH23">
        <v>2.226666666666347</v>
      </c>
    </row>
    <row r="24" spans="7:34" ht="14.25" thickBot="1">
      <c r="G24" s="72"/>
      <c r="H24" s="73"/>
      <c r="I24" s="73"/>
      <c r="J24" s="73"/>
      <c r="K24" s="73"/>
      <c r="L24" s="74"/>
      <c r="M24" s="1"/>
      <c r="N24" s="1"/>
      <c r="O24" s="1"/>
      <c r="P24" s="1"/>
      <c r="AF24">
        <v>4.026666666666301</v>
      </c>
      <c r="AG24">
        <v>4.226666666666347</v>
      </c>
      <c r="AH24">
        <v>5.526666666666301</v>
      </c>
    </row>
    <row r="25" spans="1:16" ht="14.25" thickTop="1">
      <c r="A25" s="101" t="s">
        <v>14</v>
      </c>
      <c r="B25" s="102"/>
      <c r="C25" s="103"/>
      <c r="D25" s="33" t="s">
        <v>11</v>
      </c>
      <c r="E25" s="18">
        <v>32</v>
      </c>
      <c r="G25" s="72"/>
      <c r="H25" s="73"/>
      <c r="I25" s="73"/>
      <c r="J25" s="73"/>
      <c r="K25" s="73"/>
      <c r="L25" s="74"/>
      <c r="M25" s="81"/>
      <c r="N25" s="81"/>
      <c r="O25" s="32"/>
      <c r="P25" s="32"/>
    </row>
    <row r="26" spans="1:16" ht="14.25" thickBot="1">
      <c r="A26" s="104"/>
      <c r="B26" s="105"/>
      <c r="C26" s="106"/>
      <c r="D26" s="34" t="s">
        <v>12</v>
      </c>
      <c r="E26" s="23">
        <v>3</v>
      </c>
      <c r="G26" s="75"/>
      <c r="H26" s="76"/>
      <c r="I26" s="76"/>
      <c r="J26" s="76"/>
      <c r="K26" s="76"/>
      <c r="L26" s="77"/>
      <c r="M26" s="32"/>
      <c r="N26" s="32"/>
      <c r="O26" s="32"/>
      <c r="P26" s="32"/>
    </row>
    <row r="27" spans="10:16" ht="15" thickBot="1" thickTop="1">
      <c r="J27" s="35"/>
      <c r="K27" s="35"/>
      <c r="L27" s="35"/>
      <c r="M27" s="35"/>
      <c r="N27" s="35"/>
      <c r="O27" s="35"/>
      <c r="P27" s="35"/>
    </row>
    <row r="28" spans="1:16" ht="15" thickBot="1" thickTop="1">
      <c r="A28" s="40" t="s">
        <v>16</v>
      </c>
      <c r="B28" s="82" t="s">
        <v>103</v>
      </c>
      <c r="C28" s="83"/>
      <c r="D28" s="83"/>
      <c r="E28" s="83"/>
      <c r="F28" s="83"/>
      <c r="G28" s="83"/>
      <c r="H28" s="83"/>
      <c r="I28" s="83"/>
      <c r="J28" s="83"/>
      <c r="K28" s="83"/>
      <c r="L28" s="83"/>
      <c r="M28" s="83"/>
      <c r="N28" s="83"/>
      <c r="O28" s="84"/>
      <c r="P28" s="28"/>
    </row>
    <row r="29" spans="10:16" ht="14.25" thickTop="1">
      <c r="J29" s="28"/>
      <c r="K29" s="28"/>
      <c r="L29" s="28"/>
      <c r="M29" s="28"/>
      <c r="N29" s="28"/>
      <c r="O29" s="28"/>
      <c r="P29" s="28"/>
    </row>
    <row r="30" spans="1:3" ht="13.5">
      <c r="A30" s="36" t="s">
        <v>117</v>
      </c>
      <c r="B30" s="36"/>
      <c r="C30" s="45" t="s">
        <v>27</v>
      </c>
    </row>
    <row r="31" spans="1:3" ht="13.5">
      <c r="A31" s="45" t="s">
        <v>25</v>
      </c>
      <c r="B31" s="45" t="s">
        <v>118</v>
      </c>
      <c r="C31" s="45">
        <v>1</v>
      </c>
    </row>
    <row r="32" spans="1:3" ht="13.5">
      <c r="A32" s="45">
        <v>1</v>
      </c>
      <c r="B32" s="45">
        <v>350.165</v>
      </c>
      <c r="C32" s="46">
        <v>70601.3</v>
      </c>
    </row>
    <row r="33" spans="1:3" ht="13.5">
      <c r="A33" s="45">
        <v>2</v>
      </c>
      <c r="B33" s="45">
        <v>377.611</v>
      </c>
      <c r="C33" s="48">
        <v>75913.1</v>
      </c>
    </row>
    <row r="34" spans="1:3" ht="13.5">
      <c r="A34" s="45">
        <v>3</v>
      </c>
      <c r="B34" s="45">
        <v>389.699</v>
      </c>
      <c r="C34" s="47">
        <v>78338.5</v>
      </c>
    </row>
    <row r="36" spans="1:5" ht="13.5">
      <c r="A36" t="s">
        <v>142</v>
      </c>
      <c r="B36">
        <v>1117.475</v>
      </c>
      <c r="D36" t="s">
        <v>144</v>
      </c>
      <c r="E36">
        <v>224852.9</v>
      </c>
    </row>
    <row r="37" spans="1:5" ht="13.5">
      <c r="A37" t="s">
        <v>143</v>
      </c>
      <c r="B37">
        <v>372.49166666666673</v>
      </c>
      <c r="D37" t="s">
        <v>145</v>
      </c>
      <c r="E37">
        <v>74950.96666666667</v>
      </c>
    </row>
    <row r="39" spans="1:5" ht="13.5">
      <c r="A39" t="s">
        <v>146</v>
      </c>
      <c r="C39">
        <v>350.165</v>
      </c>
      <c r="D39">
        <v>377.611</v>
      </c>
      <c r="E39">
        <v>389.699</v>
      </c>
    </row>
    <row r="40" spans="1:7" ht="13.5">
      <c r="A40" t="s">
        <v>147</v>
      </c>
      <c r="C40">
        <v>1</v>
      </c>
      <c r="D40">
        <v>1</v>
      </c>
      <c r="E40">
        <v>1</v>
      </c>
      <c r="F40">
        <v>3</v>
      </c>
      <c r="G40" s="37" t="s">
        <v>148</v>
      </c>
    </row>
    <row r="41" spans="1:7" ht="13.5">
      <c r="A41" t="s">
        <v>149</v>
      </c>
      <c r="C41">
        <v>350.165</v>
      </c>
      <c r="D41">
        <v>377.611</v>
      </c>
      <c r="E41">
        <v>389.699</v>
      </c>
      <c r="F41">
        <v>1117.475</v>
      </c>
      <c r="G41" s="37" t="s">
        <v>150</v>
      </c>
    </row>
    <row r="42" spans="1:5" ht="13.5">
      <c r="A42" t="s">
        <v>151</v>
      </c>
      <c r="C42">
        <v>70601.3</v>
      </c>
      <c r="D42">
        <v>75913.1</v>
      </c>
      <c r="E42">
        <v>78338.5</v>
      </c>
    </row>
    <row r="43" spans="1:7" ht="13.5">
      <c r="A43" t="s">
        <v>152</v>
      </c>
      <c r="C43">
        <v>70601.3</v>
      </c>
      <c r="D43">
        <v>75913.1</v>
      </c>
      <c r="E43">
        <v>78338.5</v>
      </c>
      <c r="F43">
        <v>224852.9</v>
      </c>
      <c r="G43" s="37" t="s">
        <v>153</v>
      </c>
    </row>
    <row r="44" spans="1:7" ht="13.5">
      <c r="A44" t="s">
        <v>154</v>
      </c>
      <c r="C44">
        <v>4984543561.690001</v>
      </c>
      <c r="D44">
        <v>5762798751.610001</v>
      </c>
      <c r="E44">
        <v>6136920582.25</v>
      </c>
      <c r="F44">
        <v>16884262895.550001</v>
      </c>
      <c r="G44" s="37" t="s">
        <v>155</v>
      </c>
    </row>
    <row r="45" spans="1:7" ht="13.5">
      <c r="A45" t="s">
        <v>156</v>
      </c>
      <c r="C45">
        <v>24722104.214500003</v>
      </c>
      <c r="D45">
        <v>28665621.6041</v>
      </c>
      <c r="E45">
        <v>30528435.111500002</v>
      </c>
      <c r="F45">
        <v>83916160.9301</v>
      </c>
      <c r="G45" s="37" t="s">
        <v>157</v>
      </c>
    </row>
    <row r="47" spans="1:7" ht="13.5">
      <c r="A47" t="s">
        <v>158</v>
      </c>
      <c r="C47">
        <v>122615.52722500001</v>
      </c>
      <c r="D47">
        <v>142590.06732099998</v>
      </c>
      <c r="E47">
        <v>151865.310601</v>
      </c>
      <c r="F47">
        <v>417070.905147</v>
      </c>
      <c r="G47" s="37" t="s">
        <v>159</v>
      </c>
    </row>
    <row r="48" spans="1:7" ht="13.5">
      <c r="A48" t="s">
        <v>160</v>
      </c>
      <c r="C48">
        <v>122615.527225</v>
      </c>
      <c r="D48">
        <v>142590.067321</v>
      </c>
      <c r="E48">
        <v>151865.310601</v>
      </c>
      <c r="F48">
        <v>417070.905147</v>
      </c>
      <c r="G48" s="37" t="s">
        <v>161</v>
      </c>
    </row>
    <row r="49" spans="1:5" ht="13.5">
      <c r="A49" t="s">
        <v>162</v>
      </c>
      <c r="C49">
        <v>4984543561.690001</v>
      </c>
      <c r="D49">
        <v>5762798751.610001</v>
      </c>
      <c r="E49">
        <v>6136920582.25</v>
      </c>
    </row>
    <row r="50" spans="1:7" ht="13.5">
      <c r="A50" t="s">
        <v>163</v>
      </c>
      <c r="C50">
        <v>4984543561.690001</v>
      </c>
      <c r="D50">
        <v>5762798751.610001</v>
      </c>
      <c r="E50">
        <v>6136920582.25</v>
      </c>
      <c r="F50">
        <v>16884262895.550001</v>
      </c>
      <c r="G50" s="37" t="s">
        <v>164</v>
      </c>
    </row>
    <row r="53" spans="1:6" ht="13.5">
      <c r="A53" t="s">
        <v>165</v>
      </c>
      <c r="F53">
        <v>16852942212.803337</v>
      </c>
    </row>
    <row r="55" spans="1:6" ht="13.5">
      <c r="A55" t="s">
        <v>166</v>
      </c>
      <c r="F55">
        <v>820.7799386665574</v>
      </c>
    </row>
    <row r="56" spans="1:6" ht="13.5">
      <c r="A56" t="s">
        <v>167</v>
      </c>
      <c r="F56">
        <v>31320682.746664047</v>
      </c>
    </row>
    <row r="57" spans="1:6" ht="13.5">
      <c r="A57" t="s">
        <v>168</v>
      </c>
      <c r="F57">
        <v>160329.45426663756</v>
      </c>
    </row>
    <row r="59" spans="1:6" ht="13.5">
      <c r="A59" t="s">
        <v>169</v>
      </c>
      <c r="B59" t="s">
        <v>170</v>
      </c>
      <c r="F59">
        <v>31320682.746664047</v>
      </c>
    </row>
    <row r="60" spans="2:6" ht="13.5">
      <c r="B60" t="s">
        <v>171</v>
      </c>
      <c r="F60">
        <v>31320682.74666214</v>
      </c>
    </row>
    <row r="61" spans="2:6" ht="13.5">
      <c r="B61" t="s">
        <v>172</v>
      </c>
      <c r="F61">
        <v>1.9073486328125E-06</v>
      </c>
    </row>
    <row r="62" spans="2:6" ht="13.5">
      <c r="B62" t="s">
        <v>173</v>
      </c>
      <c r="F62">
        <v>31318423.726582725</v>
      </c>
    </row>
    <row r="63" spans="2:6" ht="13.5">
      <c r="B63" t="s">
        <v>174</v>
      </c>
      <c r="F63">
        <v>2259.0200794152915</v>
      </c>
    </row>
    <row r="65" spans="2:6" ht="13.5">
      <c r="B65" t="s">
        <v>175</v>
      </c>
      <c r="F65">
        <v>2259.02008132264</v>
      </c>
    </row>
    <row r="67" spans="2:6" ht="13.5">
      <c r="B67" t="s">
        <v>176</v>
      </c>
      <c r="F67">
        <v>31320682.746664047</v>
      </c>
    </row>
    <row r="69" spans="1:6" ht="13.5">
      <c r="A69" t="s">
        <v>177</v>
      </c>
      <c r="B69" t="s">
        <v>178</v>
      </c>
      <c r="F69">
        <v>2</v>
      </c>
    </row>
    <row r="70" spans="2:6" ht="13.5">
      <c r="B70" t="s">
        <v>179</v>
      </c>
      <c r="F70">
        <v>2</v>
      </c>
    </row>
    <row r="71" spans="2:6" ht="13.5">
      <c r="B71" t="s">
        <v>180</v>
      </c>
      <c r="F71">
        <v>0</v>
      </c>
    </row>
    <row r="72" spans="2:6" ht="13.5">
      <c r="B72" t="s">
        <v>181</v>
      </c>
      <c r="F72">
        <v>1</v>
      </c>
    </row>
    <row r="73" spans="2:6" ht="13.5">
      <c r="B73" t="s">
        <v>182</v>
      </c>
      <c r="F73">
        <v>1</v>
      </c>
    </row>
    <row r="75" spans="2:6" ht="13.5">
      <c r="B75" t="s">
        <v>183</v>
      </c>
      <c r="F75">
        <v>1</v>
      </c>
    </row>
    <row r="77" spans="1:6" ht="13.5">
      <c r="A77" t="s">
        <v>184</v>
      </c>
      <c r="B77" t="s">
        <v>185</v>
      </c>
      <c r="F77">
        <v>31318423.726582725</v>
      </c>
    </row>
    <row r="78" spans="2:6" ht="13.5">
      <c r="B78" t="s">
        <v>186</v>
      </c>
      <c r="F78">
        <v>2259.0200794152915</v>
      </c>
    </row>
    <row r="79" spans="2:6" ht="13.5">
      <c r="B79" t="s">
        <v>187</v>
      </c>
      <c r="F79">
        <v>15660341.37333107</v>
      </c>
    </row>
    <row r="80" spans="2:6" ht="13.5">
      <c r="B80" t="s">
        <v>188</v>
      </c>
      <c r="F80">
        <v>0</v>
      </c>
    </row>
    <row r="81" spans="2:6" ht="13.5">
      <c r="B81" t="s">
        <v>189</v>
      </c>
      <c r="F81">
        <v>15660341.373332024</v>
      </c>
    </row>
    <row r="83" spans="2:6" ht="13.5">
      <c r="B83" t="s">
        <v>190</v>
      </c>
      <c r="F83">
        <v>2259.02008132264</v>
      </c>
    </row>
    <row r="85" spans="1:6" ht="13.5">
      <c r="A85" t="s">
        <v>191</v>
      </c>
      <c r="B85" t="s">
        <v>192</v>
      </c>
      <c r="F85">
        <v>0</v>
      </c>
    </row>
    <row r="86" spans="2:6" ht="13.5">
      <c r="B86" t="s">
        <v>193</v>
      </c>
      <c r="F86">
        <v>0</v>
      </c>
    </row>
    <row r="88" spans="2:6" ht="13.5">
      <c r="B88" t="s">
        <v>194</v>
      </c>
      <c r="F88">
        <v>13863.720816614437</v>
      </c>
    </row>
  </sheetData>
  <mergeCells count="14">
    <mergeCell ref="M25:N25"/>
    <mergeCell ref="B28:O28"/>
    <mergeCell ref="A1:J1"/>
    <mergeCell ref="A15:C15"/>
    <mergeCell ref="A16:C16"/>
    <mergeCell ref="G15:G16"/>
    <mergeCell ref="H15:I15"/>
    <mergeCell ref="H16:I16"/>
    <mergeCell ref="M18:M19"/>
    <mergeCell ref="A25:C26"/>
    <mergeCell ref="G18:G19"/>
    <mergeCell ref="G21:L26"/>
    <mergeCell ref="L18:L19"/>
    <mergeCell ref="K18:K19"/>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M82"/>
  <sheetViews>
    <sheetView tabSelected="1" workbookViewId="0" topLeftCell="A29">
      <selection activeCell="A55" sqref="A55:H82"/>
    </sheetView>
  </sheetViews>
  <sheetFormatPr defaultColWidth="9.00390625" defaultRowHeight="13.5"/>
  <sheetData>
    <row r="1" spans="1:12" ht="13.5">
      <c r="A1" s="49" t="s">
        <v>106</v>
      </c>
      <c r="B1" s="49"/>
      <c r="C1" s="49"/>
      <c r="D1" s="49"/>
      <c r="E1" s="49"/>
      <c r="F1" s="49"/>
      <c r="G1" s="49"/>
      <c r="H1" s="49"/>
      <c r="I1" s="49"/>
      <c r="J1" s="49"/>
      <c r="K1" s="49"/>
      <c r="L1" s="49"/>
    </row>
    <row r="3" spans="1:12" ht="13.5">
      <c r="A3" s="50" t="s">
        <v>107</v>
      </c>
      <c r="B3" s="50"/>
      <c r="C3" s="50"/>
      <c r="D3" s="50"/>
      <c r="E3" s="50"/>
      <c r="F3" s="50"/>
      <c r="G3" s="50"/>
      <c r="H3" s="50"/>
      <c r="I3" s="50"/>
      <c r="J3" s="50"/>
      <c r="K3" s="50"/>
      <c r="L3" s="50"/>
    </row>
    <row r="5" spans="1:12" ht="14.25" thickBot="1">
      <c r="A5" s="51" t="s">
        <v>126</v>
      </c>
      <c r="B5" s="51"/>
      <c r="C5" s="51"/>
      <c r="D5" s="51"/>
      <c r="E5" s="51"/>
      <c r="F5" s="51"/>
      <c r="G5" s="51"/>
      <c r="H5" s="51"/>
      <c r="I5" s="51"/>
      <c r="J5" s="51"/>
      <c r="K5" s="51"/>
      <c r="L5" s="51"/>
    </row>
    <row r="6" spans="1:12" ht="15" thickBot="1" thickTop="1">
      <c r="A6" s="52" t="s">
        <v>35</v>
      </c>
      <c r="B6" s="55" t="s">
        <v>31</v>
      </c>
      <c r="C6" s="55" t="s">
        <v>32</v>
      </c>
      <c r="D6" s="52"/>
      <c r="E6" s="55" t="s">
        <v>33</v>
      </c>
      <c r="F6" s="52"/>
      <c r="G6" s="55" t="s">
        <v>56</v>
      </c>
      <c r="H6" s="52"/>
      <c r="I6" s="52"/>
      <c r="J6" s="52"/>
      <c r="K6" s="55" t="s">
        <v>61</v>
      </c>
      <c r="L6" s="52"/>
    </row>
    <row r="7" spans="1:12" ht="13.5">
      <c r="A7" s="50" t="s">
        <v>36</v>
      </c>
      <c r="B7" s="56" t="s">
        <v>41</v>
      </c>
      <c r="C7" s="56" t="s">
        <v>47</v>
      </c>
      <c r="D7" s="50"/>
      <c r="E7" s="56" t="s">
        <v>50</v>
      </c>
      <c r="F7" s="50"/>
      <c r="G7" s="56" t="s">
        <v>57</v>
      </c>
      <c r="H7" s="50"/>
      <c r="I7" s="50"/>
      <c r="J7" s="50"/>
      <c r="K7" s="56" t="s">
        <v>62</v>
      </c>
      <c r="L7" s="50"/>
    </row>
    <row r="8" spans="1:12" ht="13.5">
      <c r="A8" s="50" t="s">
        <v>37</v>
      </c>
      <c r="B8" s="56" t="s">
        <v>42</v>
      </c>
      <c r="C8" s="56" t="s">
        <v>48</v>
      </c>
      <c r="D8" s="50"/>
      <c r="E8" s="56" t="s">
        <v>51</v>
      </c>
      <c r="F8" s="50"/>
      <c r="G8" s="56" t="s">
        <v>141</v>
      </c>
      <c r="H8" s="50"/>
      <c r="I8" s="50"/>
      <c r="J8" s="50"/>
      <c r="K8" s="56" t="s">
        <v>63</v>
      </c>
      <c r="L8" s="50"/>
    </row>
    <row r="9" spans="1:12" ht="13.5">
      <c r="A9" s="50" t="s">
        <v>38</v>
      </c>
      <c r="B9" s="56" t="s">
        <v>43</v>
      </c>
      <c r="C9" s="56" t="s">
        <v>49</v>
      </c>
      <c r="D9" s="50"/>
      <c r="E9" s="56" t="s">
        <v>52</v>
      </c>
      <c r="F9" s="50"/>
      <c r="G9" s="56" t="s">
        <v>58</v>
      </c>
      <c r="H9" s="50"/>
      <c r="I9" s="50"/>
      <c r="J9" s="50"/>
      <c r="K9" s="56" t="s">
        <v>64</v>
      </c>
      <c r="L9" s="50"/>
    </row>
    <row r="10" spans="1:12" ht="13.5">
      <c r="A10" s="50" t="s">
        <v>39</v>
      </c>
      <c r="B10" s="56" t="s">
        <v>44</v>
      </c>
      <c r="C10" s="56" t="s">
        <v>127</v>
      </c>
      <c r="D10" s="50"/>
      <c r="E10" s="56" t="s">
        <v>53</v>
      </c>
      <c r="F10" s="50"/>
      <c r="G10" s="56" t="s">
        <v>59</v>
      </c>
      <c r="H10" s="50"/>
      <c r="I10" s="50"/>
      <c r="J10" s="50"/>
      <c r="K10" s="56"/>
      <c r="L10" s="50"/>
    </row>
    <row r="11" spans="1:12" ht="14.25" thickBot="1">
      <c r="A11" s="53" t="s">
        <v>119</v>
      </c>
      <c r="B11" s="57" t="s">
        <v>45</v>
      </c>
      <c r="C11" s="57" t="s">
        <v>128</v>
      </c>
      <c r="D11" s="53"/>
      <c r="E11" s="57" t="s">
        <v>54</v>
      </c>
      <c r="F11" s="53"/>
      <c r="G11" s="57" t="s">
        <v>60</v>
      </c>
      <c r="H11" s="53"/>
      <c r="I11" s="53"/>
      <c r="J11" s="53"/>
      <c r="K11" s="57"/>
      <c r="L11" s="53"/>
    </row>
    <row r="12" spans="1:12" ht="14.25" thickBot="1">
      <c r="A12" s="54" t="s">
        <v>40</v>
      </c>
      <c r="B12" s="58" t="s">
        <v>46</v>
      </c>
      <c r="C12" s="58" t="s">
        <v>129</v>
      </c>
      <c r="D12" s="54"/>
      <c r="E12" s="58" t="s">
        <v>55</v>
      </c>
      <c r="F12" s="54"/>
      <c r="G12" s="58"/>
      <c r="H12" s="54"/>
      <c r="I12" s="54"/>
      <c r="J12" s="54"/>
      <c r="K12" s="58"/>
      <c r="L12" s="54"/>
    </row>
    <row r="13" spans="1:5" ht="13.5">
      <c r="A13" t="s">
        <v>65</v>
      </c>
      <c r="E13" t="s">
        <v>130</v>
      </c>
    </row>
    <row r="14" ht="13.5">
      <c r="A14" t="s">
        <v>66</v>
      </c>
    </row>
    <row r="15" spans="1:2" ht="13.5">
      <c r="A15" s="59" t="s">
        <v>67</v>
      </c>
      <c r="B15" s="59"/>
    </row>
    <row r="16" spans="1:13" ht="13.5">
      <c r="A16" s="60" t="s">
        <v>35</v>
      </c>
      <c r="B16" s="60" t="s">
        <v>31</v>
      </c>
      <c r="C16" s="60" t="s">
        <v>32</v>
      </c>
      <c r="D16" s="60" t="s">
        <v>33</v>
      </c>
      <c r="E16" s="60" t="s">
        <v>34</v>
      </c>
      <c r="F16" s="60" t="s">
        <v>68</v>
      </c>
      <c r="G16" s="60" t="s">
        <v>69</v>
      </c>
      <c r="M16" t="s">
        <v>72</v>
      </c>
    </row>
    <row r="17" spans="1:13" ht="13.5">
      <c r="A17" s="60" t="str">
        <f>Sheet2!A7</f>
        <v>回帰変動</v>
      </c>
      <c r="B17" s="60">
        <v>31318423.726582725</v>
      </c>
      <c r="C17" s="60">
        <v>1</v>
      </c>
      <c r="D17" s="60">
        <v>31318423.726582725</v>
      </c>
      <c r="E17" s="60">
        <v>13863.720816614437</v>
      </c>
      <c r="F17" s="63">
        <f>FDIST(E17,C17,C21)</f>
        <v>0.005406668957648688</v>
      </c>
      <c r="G17" s="60">
        <f>FINV(0.05,C17,C21)</f>
        <v>161.44622350111604</v>
      </c>
      <c r="H17" t="s">
        <v>75</v>
      </c>
      <c r="M17" t="s">
        <v>102</v>
      </c>
    </row>
    <row r="18" spans="1:8" ht="13.5">
      <c r="A18" s="60" t="str">
        <f>Sheet2!A8</f>
        <v>残差変動</v>
      </c>
      <c r="B18" s="60">
        <v>2259.0200794152915</v>
      </c>
      <c r="C18" s="60">
        <v>1</v>
      </c>
      <c r="D18" s="60">
        <v>2259.0200794152915</v>
      </c>
      <c r="E18" s="60"/>
      <c r="F18" s="60"/>
      <c r="G18" s="60"/>
      <c r="H18" t="s">
        <v>74</v>
      </c>
    </row>
    <row r="19" spans="1:8" ht="13.5">
      <c r="A19" s="60" t="str">
        <f>Sheet2!A9</f>
        <v>級間変動</v>
      </c>
      <c r="B19" s="60">
        <v>31320682.74666214</v>
      </c>
      <c r="C19" s="60">
        <v>2</v>
      </c>
      <c r="D19" s="60">
        <v>15660341.37333107</v>
      </c>
      <c r="E19" s="60"/>
      <c r="F19" s="60"/>
      <c r="G19" s="60"/>
      <c r="H19" t="s">
        <v>73</v>
      </c>
    </row>
    <row r="20" spans="1:7" ht="13.5">
      <c r="A20" s="60" t="str">
        <f>Sheet2!A10</f>
        <v>級内変動</v>
      </c>
      <c r="B20" s="60">
        <v>1.9073486328125E-06</v>
      </c>
      <c r="C20" s="60">
        <v>0</v>
      </c>
      <c r="D20" s="60"/>
      <c r="E20" s="60"/>
      <c r="F20" s="60"/>
      <c r="G20" s="60"/>
    </row>
    <row r="21" spans="1:7" ht="13.5">
      <c r="A21" s="60" t="str">
        <f>Sheet2!A11</f>
        <v>誤差変動</v>
      </c>
      <c r="B21" s="60">
        <v>2259.02008132264</v>
      </c>
      <c r="C21" s="60">
        <v>1</v>
      </c>
      <c r="D21" s="60">
        <v>2259.02008132264</v>
      </c>
      <c r="E21" s="60"/>
      <c r="F21" s="60"/>
      <c r="G21" s="60"/>
    </row>
    <row r="22" spans="1:7" ht="13.5">
      <c r="A22" s="60" t="s">
        <v>40</v>
      </c>
      <c r="B22" s="60">
        <v>31320682.746664047</v>
      </c>
      <c r="C22" s="60">
        <v>2</v>
      </c>
      <c r="D22" s="60">
        <v>15660341.373332024</v>
      </c>
      <c r="E22" s="60"/>
      <c r="F22" s="60"/>
      <c r="G22" s="60"/>
    </row>
    <row r="23" spans="5:6" ht="13.5">
      <c r="E23" t="s">
        <v>70</v>
      </c>
      <c r="F23" t="str">
        <f>Sheet1!H15</f>
        <v>日間変動</v>
      </c>
    </row>
    <row r="24" spans="1:6" ht="13.5">
      <c r="A24" s="59" t="s">
        <v>76</v>
      </c>
      <c r="B24" s="59"/>
      <c r="E24" t="s">
        <v>71</v>
      </c>
      <c r="F24" t="str">
        <f>Sheet1!H16</f>
        <v>測定誤差変動</v>
      </c>
    </row>
    <row r="25" spans="1:6" ht="13.5">
      <c r="A25" s="61" t="s">
        <v>77</v>
      </c>
      <c r="B25" s="61"/>
      <c r="C25" s="61"/>
      <c r="D25" s="61"/>
      <c r="E25" s="61"/>
      <c r="F25" s="61">
        <v>15660341.37333107</v>
      </c>
    </row>
    <row r="26" spans="1:6" ht="13.5">
      <c r="A26" s="61" t="s">
        <v>78</v>
      </c>
      <c r="B26" s="61"/>
      <c r="C26" s="61"/>
      <c r="D26" s="61"/>
      <c r="E26" s="61"/>
      <c r="F26" s="61">
        <v>0</v>
      </c>
    </row>
    <row r="27" spans="1:6" ht="13.5">
      <c r="A27" s="61" t="s">
        <v>120</v>
      </c>
      <c r="B27" s="61"/>
      <c r="C27" s="61"/>
      <c r="D27" s="61"/>
      <c r="E27" s="61"/>
      <c r="F27" s="61">
        <v>2259.02008132264</v>
      </c>
    </row>
    <row r="28" spans="1:6" ht="13.5">
      <c r="A28" s="61" t="s">
        <v>79</v>
      </c>
      <c r="B28" s="61"/>
      <c r="C28" s="61"/>
      <c r="D28" s="61"/>
      <c r="E28" s="61"/>
      <c r="F28" s="61">
        <v>820.7799386665574</v>
      </c>
    </row>
    <row r="29" spans="1:6" ht="13.5">
      <c r="A29" s="61" t="s">
        <v>80</v>
      </c>
      <c r="B29" s="61"/>
      <c r="C29" s="61"/>
      <c r="D29" s="61"/>
      <c r="E29" s="61"/>
      <c r="F29" s="61">
        <v>38154.15464147159</v>
      </c>
    </row>
    <row r="30" spans="1:6" ht="13.5">
      <c r="A30" s="61" t="s">
        <v>81</v>
      </c>
      <c r="B30" s="61"/>
      <c r="C30" s="61"/>
      <c r="D30" s="61"/>
      <c r="E30" s="61"/>
      <c r="F30" s="61">
        <v>15660341.373332024</v>
      </c>
    </row>
    <row r="31" spans="1:6" ht="13.5">
      <c r="A31" t="s">
        <v>82</v>
      </c>
      <c r="F31">
        <v>195.33793007551998</v>
      </c>
    </row>
    <row r="32" spans="1:6" ht="13.5">
      <c r="A32" t="s">
        <v>83</v>
      </c>
      <c r="F32">
        <v>2189.2155296194396</v>
      </c>
    </row>
    <row r="33" spans="1:6" ht="13.5">
      <c r="A33" t="s">
        <v>108</v>
      </c>
      <c r="F33">
        <v>1.6590011202933528</v>
      </c>
    </row>
    <row r="34" spans="1:8" ht="13.5">
      <c r="A34" t="s">
        <v>131</v>
      </c>
      <c r="H34">
        <v>618.5730563691412</v>
      </c>
    </row>
    <row r="35" spans="1:6" ht="13.5">
      <c r="A35" t="s">
        <v>121</v>
      </c>
      <c r="F35">
        <v>47.52914980643605</v>
      </c>
    </row>
    <row r="36" spans="1:6" ht="13.5">
      <c r="A36" t="s">
        <v>84</v>
      </c>
      <c r="F36">
        <v>372.49166666666673</v>
      </c>
    </row>
    <row r="37" spans="1:6" ht="13.5">
      <c r="A37" t="s">
        <v>85</v>
      </c>
      <c r="F37">
        <v>74950.96666666667</v>
      </c>
    </row>
    <row r="38" spans="1:6" ht="13.5">
      <c r="A38" t="s">
        <v>86</v>
      </c>
      <c r="F38">
        <v>31320682.746664047</v>
      </c>
    </row>
    <row r="39" spans="1:6" ht="13.5">
      <c r="A39" t="s">
        <v>87</v>
      </c>
      <c r="F39">
        <v>160329.45426663756</v>
      </c>
    </row>
    <row r="40" spans="1:6" ht="13.5">
      <c r="A40" t="s">
        <v>109</v>
      </c>
      <c r="F40">
        <v>0.9999639365968759</v>
      </c>
    </row>
    <row r="41" spans="1:10" ht="13.5">
      <c r="A41" s="59" t="s">
        <v>110</v>
      </c>
      <c r="B41" s="59"/>
      <c r="C41" s="59"/>
      <c r="D41" s="59"/>
      <c r="E41" s="59"/>
      <c r="F41" s="59"/>
      <c r="G41" s="59"/>
      <c r="H41" s="59"/>
      <c r="I41" s="62" t="s">
        <v>88</v>
      </c>
      <c r="J41" s="62"/>
    </row>
    <row r="42" spans="1:10" ht="13.5">
      <c r="A42" s="61" t="s">
        <v>89</v>
      </c>
      <c r="B42" s="61"/>
      <c r="C42" s="61"/>
      <c r="D42" s="61"/>
      <c r="E42" s="61"/>
      <c r="F42" s="61">
        <v>2284.7568341314477</v>
      </c>
      <c r="G42" s="61"/>
      <c r="H42" s="61"/>
      <c r="I42" s="62">
        <v>3.0483353794388877</v>
      </c>
      <c r="J42" s="62" t="s">
        <v>91</v>
      </c>
    </row>
    <row r="43" spans="1:10" ht="13.5">
      <c r="A43" s="61" t="s">
        <v>90</v>
      </c>
      <c r="B43" s="61"/>
      <c r="C43" s="61"/>
      <c r="D43" s="61"/>
      <c r="E43" s="61"/>
      <c r="F43" s="61">
        <v>27.440967435099903</v>
      </c>
      <c r="G43" s="61"/>
      <c r="H43" s="61"/>
      <c r="I43" s="62">
        <v>0.036611892621931805</v>
      </c>
      <c r="J43" s="62" t="s">
        <v>91</v>
      </c>
    </row>
    <row r="45" spans="1:11" ht="13.5">
      <c r="A45" t="s">
        <v>195</v>
      </c>
      <c r="F45">
        <v>22747.2462510866</v>
      </c>
      <c r="I45">
        <v>30.34950349906974</v>
      </c>
      <c r="J45" t="s">
        <v>91</v>
      </c>
      <c r="K45" t="s">
        <v>140</v>
      </c>
    </row>
    <row r="47" spans="1:10" ht="13.5">
      <c r="A47" s="61" t="s">
        <v>111</v>
      </c>
      <c r="B47" s="61"/>
      <c r="C47" s="61"/>
      <c r="D47" s="61"/>
      <c r="E47" s="61"/>
      <c r="F47" s="61"/>
      <c r="G47" s="61"/>
      <c r="H47" s="61"/>
      <c r="I47" s="62">
        <v>0</v>
      </c>
      <c r="J47" s="62" t="s">
        <v>91</v>
      </c>
    </row>
    <row r="48" spans="1:10" ht="13.5">
      <c r="A48" s="61" t="s">
        <v>112</v>
      </c>
      <c r="B48" s="61"/>
      <c r="C48" s="61"/>
      <c r="D48" s="61"/>
      <c r="E48" s="61"/>
      <c r="F48" s="61"/>
      <c r="G48" s="61"/>
      <c r="H48" s="61"/>
      <c r="I48" s="62">
        <v>0</v>
      </c>
      <c r="J48" s="62" t="s">
        <v>91</v>
      </c>
    </row>
    <row r="50" spans="1:10" ht="13.5">
      <c r="A50" s="61" t="s">
        <v>113</v>
      </c>
      <c r="B50" s="61"/>
      <c r="C50" s="61"/>
      <c r="D50" s="61"/>
      <c r="E50" s="61"/>
      <c r="F50" s="61"/>
      <c r="G50" s="61"/>
      <c r="H50" s="61"/>
      <c r="I50" s="62">
        <v>3.0485552342413262</v>
      </c>
      <c r="J50" s="62" t="s">
        <v>91</v>
      </c>
    </row>
    <row r="51" spans="1:10" ht="13.5">
      <c r="A51" s="61" t="s">
        <v>114</v>
      </c>
      <c r="B51" s="61"/>
      <c r="C51" s="61"/>
      <c r="D51" s="61"/>
      <c r="E51" s="61"/>
      <c r="F51" s="61"/>
      <c r="G51" s="61"/>
      <c r="H51" s="61"/>
      <c r="I51" s="62">
        <v>6.0971104684826525</v>
      </c>
      <c r="J51" s="62" t="s">
        <v>91</v>
      </c>
    </row>
    <row r="54" ht="13.5">
      <c r="A54" s="59" t="s">
        <v>92</v>
      </c>
    </row>
    <row r="55" spans="1:8" ht="13.5">
      <c r="A55" s="61" t="s">
        <v>93</v>
      </c>
      <c r="B55" s="61"/>
      <c r="C55" s="61"/>
      <c r="D55" s="61"/>
      <c r="E55" s="61"/>
      <c r="F55" s="61"/>
      <c r="G55" s="61"/>
      <c r="H55" s="61"/>
    </row>
    <row r="56" spans="1:8" ht="13.5">
      <c r="A56" s="61"/>
      <c r="B56" s="61" t="s">
        <v>94</v>
      </c>
      <c r="C56" s="61"/>
      <c r="D56" s="61"/>
      <c r="E56" s="61"/>
      <c r="F56" s="61">
        <f>TINV(0.05,C21)</f>
        <v>12.7061503008008</v>
      </c>
      <c r="G56" s="61"/>
      <c r="H56" s="61"/>
    </row>
    <row r="57" spans="1:8" ht="13.5">
      <c r="A57" s="61"/>
      <c r="B57" s="61" t="s">
        <v>132</v>
      </c>
      <c r="C57" s="61"/>
      <c r="D57" s="61"/>
      <c r="E57" s="61"/>
      <c r="F57" s="61">
        <v>195.33793007551998</v>
      </c>
      <c r="G57" s="61" t="s">
        <v>95</v>
      </c>
      <c r="H57" s="61">
        <v>1.6590011202933528</v>
      </c>
    </row>
    <row r="58" spans="1:8" ht="13.5">
      <c r="A58" s="61"/>
      <c r="B58" s="61" t="s">
        <v>133</v>
      </c>
      <c r="C58" s="61"/>
      <c r="D58" s="61"/>
      <c r="E58" s="61"/>
      <c r="F58" s="61">
        <v>2189.2155296194396</v>
      </c>
      <c r="G58" s="61" t="s">
        <v>95</v>
      </c>
      <c r="H58" s="61">
        <v>7859.6822262520345</v>
      </c>
    </row>
    <row r="59" spans="1:8" ht="13.5">
      <c r="A59" s="61"/>
      <c r="B59" s="61"/>
      <c r="C59" s="61"/>
      <c r="D59" s="61"/>
      <c r="E59" s="61"/>
      <c r="F59" s="61"/>
      <c r="G59" s="61"/>
      <c r="H59" s="61"/>
    </row>
    <row r="60" spans="1:8" ht="13.5">
      <c r="A60" s="61" t="s">
        <v>122</v>
      </c>
      <c r="B60" s="61"/>
      <c r="C60" s="61"/>
      <c r="D60" s="61"/>
      <c r="E60" s="61"/>
      <c r="F60" s="61"/>
      <c r="G60" s="61"/>
      <c r="H60" s="61"/>
    </row>
    <row r="61" spans="1:8" ht="13.5">
      <c r="A61" s="61"/>
      <c r="B61" s="61" t="s">
        <v>123</v>
      </c>
      <c r="C61" s="61"/>
      <c r="D61" s="61"/>
      <c r="E61" s="61"/>
      <c r="F61" s="61"/>
      <c r="G61" s="61"/>
      <c r="H61" s="61"/>
    </row>
    <row r="62" spans="1:8" ht="13.5">
      <c r="A62" s="61"/>
      <c r="B62" s="61" t="s">
        <v>134</v>
      </c>
      <c r="C62" s="61"/>
      <c r="D62" s="61"/>
      <c r="E62" s="61"/>
      <c r="F62" s="61"/>
      <c r="G62" s="61"/>
      <c r="H62" s="61"/>
    </row>
    <row r="63" spans="1:8" ht="13.5">
      <c r="A63" s="61"/>
      <c r="B63" s="61" t="s">
        <v>135</v>
      </c>
      <c r="C63" s="61"/>
      <c r="D63" s="61"/>
      <c r="E63" s="61"/>
      <c r="F63" s="61"/>
      <c r="G63" s="61"/>
      <c r="H63" s="61"/>
    </row>
    <row r="64" spans="1:8" ht="13.5">
      <c r="A64" s="61"/>
      <c r="B64" s="61"/>
      <c r="C64" s="61" t="s">
        <v>96</v>
      </c>
      <c r="D64" s="61"/>
      <c r="E64" s="61"/>
      <c r="F64" s="61">
        <v>2189.2155296194396</v>
      </c>
      <c r="G64" s="61" t="s">
        <v>95</v>
      </c>
      <c r="H64" s="61">
        <v>7859.682226252035</v>
      </c>
    </row>
    <row r="65" spans="1:8" ht="13.5">
      <c r="A65" s="61"/>
      <c r="B65" s="61"/>
      <c r="C65" s="61" t="s">
        <v>97</v>
      </c>
      <c r="D65" s="61"/>
      <c r="E65" s="61"/>
      <c r="F65" s="61">
        <v>74950.96666666667</v>
      </c>
      <c r="G65" s="61" t="s">
        <v>95</v>
      </c>
      <c r="H65" s="61">
        <v>348.6690566297596</v>
      </c>
    </row>
    <row r="66" spans="1:8" ht="13.5">
      <c r="A66" s="61"/>
      <c r="B66" s="61"/>
      <c r="C66" s="61" t="s">
        <v>98</v>
      </c>
      <c r="D66" s="61"/>
      <c r="E66" s="61"/>
      <c r="F66" s="61">
        <v>2189.2155296194396</v>
      </c>
      <c r="G66" s="61" t="s">
        <v>95</v>
      </c>
      <c r="H66" s="61">
        <v>7859.682226252035</v>
      </c>
    </row>
    <row r="67" spans="1:8" ht="13.5">
      <c r="A67" s="61"/>
      <c r="B67" s="61"/>
      <c r="C67" s="61"/>
      <c r="D67" s="61"/>
      <c r="E67" s="61"/>
      <c r="F67" s="61"/>
      <c r="G67" s="61"/>
      <c r="H67" s="61"/>
    </row>
    <row r="68" spans="1:8" ht="13.5">
      <c r="A68" s="61" t="s">
        <v>99</v>
      </c>
      <c r="B68" s="61"/>
      <c r="C68" s="61"/>
      <c r="D68" s="61"/>
      <c r="E68" s="61"/>
      <c r="F68" s="61"/>
      <c r="G68" s="61"/>
      <c r="H68" s="61"/>
    </row>
    <row r="69" spans="1:8" ht="13.5">
      <c r="A69" s="61"/>
      <c r="B69" s="61" t="s">
        <v>124</v>
      </c>
      <c r="C69" s="61"/>
      <c r="D69" s="61"/>
      <c r="E69" s="61"/>
      <c r="F69" s="61"/>
      <c r="G69" s="61"/>
      <c r="H69" s="61"/>
    </row>
    <row r="70" spans="1:8" ht="13.5">
      <c r="A70" s="61"/>
      <c r="B70" s="61" t="s">
        <v>136</v>
      </c>
      <c r="C70" s="61"/>
      <c r="D70" s="61"/>
      <c r="E70" s="61"/>
      <c r="F70" s="61"/>
      <c r="G70" s="61"/>
      <c r="H70" s="61"/>
    </row>
    <row r="71" spans="1:8" ht="13.5">
      <c r="A71" s="61"/>
      <c r="B71" s="61" t="s">
        <v>137</v>
      </c>
      <c r="C71" s="61"/>
      <c r="D71" s="61"/>
      <c r="E71" s="61"/>
      <c r="F71" s="61"/>
      <c r="G71" s="61"/>
      <c r="H71" s="61"/>
    </row>
    <row r="72" spans="1:8" ht="13.5">
      <c r="A72" s="61"/>
      <c r="B72" s="61"/>
      <c r="C72" s="61" t="s">
        <v>96</v>
      </c>
      <c r="D72" s="61"/>
      <c r="E72" s="61"/>
      <c r="F72" s="61">
        <v>2189.2155296194396</v>
      </c>
      <c r="G72" s="61" t="s">
        <v>95</v>
      </c>
      <c r="H72" s="61">
        <v>7882.8494233250085</v>
      </c>
    </row>
    <row r="73" spans="1:8" ht="13.5">
      <c r="A73" s="61"/>
      <c r="B73" s="61"/>
      <c r="C73" s="61" t="s">
        <v>97</v>
      </c>
      <c r="D73" s="61"/>
      <c r="E73" s="61"/>
      <c r="F73" s="61">
        <v>74950.96666666667</v>
      </c>
      <c r="G73" s="61" t="s">
        <v>95</v>
      </c>
      <c r="H73" s="61">
        <v>697.3381132595192</v>
      </c>
    </row>
    <row r="74" spans="1:8" ht="13.5">
      <c r="A74" s="61"/>
      <c r="B74" s="61"/>
      <c r="C74" s="61" t="s">
        <v>98</v>
      </c>
      <c r="D74" s="61"/>
      <c r="E74" s="61"/>
      <c r="F74" s="61">
        <v>2189.2155296194396</v>
      </c>
      <c r="G74" s="61" t="s">
        <v>95</v>
      </c>
      <c r="H74" s="61">
        <v>7882.8494233250085</v>
      </c>
    </row>
    <row r="75" spans="1:8" ht="13.5">
      <c r="A75" s="61"/>
      <c r="B75" s="61"/>
      <c r="C75" s="61"/>
      <c r="D75" s="61"/>
      <c r="E75" s="61"/>
      <c r="F75" s="61"/>
      <c r="G75" s="61"/>
      <c r="H75" s="61"/>
    </row>
    <row r="76" spans="1:8" ht="13.5">
      <c r="A76" s="61" t="s">
        <v>100</v>
      </c>
      <c r="B76" s="61"/>
      <c r="C76" s="61"/>
      <c r="D76" s="61"/>
      <c r="E76" s="61"/>
      <c r="F76" s="61"/>
      <c r="G76" s="61"/>
      <c r="H76" s="61"/>
    </row>
    <row r="77" spans="1:8" ht="13.5">
      <c r="A77" s="61"/>
      <c r="B77" s="61" t="s">
        <v>125</v>
      </c>
      <c r="C77" s="61"/>
      <c r="D77" s="61"/>
      <c r="E77" s="61"/>
      <c r="F77" s="61"/>
      <c r="G77" s="61"/>
      <c r="H77" s="61"/>
    </row>
    <row r="78" spans="1:8" ht="13.5">
      <c r="A78" s="61"/>
      <c r="B78" s="61" t="s">
        <v>138</v>
      </c>
      <c r="C78" s="61"/>
      <c r="D78" s="61"/>
      <c r="E78" s="61"/>
      <c r="F78" s="61"/>
      <c r="G78" s="61"/>
      <c r="H78" s="61"/>
    </row>
    <row r="79" spans="1:8" ht="13.5">
      <c r="A79" s="61"/>
      <c r="B79" s="61" t="s">
        <v>139</v>
      </c>
      <c r="C79" s="61"/>
      <c r="D79" s="61"/>
      <c r="E79" s="61"/>
      <c r="F79" s="61"/>
      <c r="G79" s="61"/>
      <c r="H79" s="61"/>
    </row>
    <row r="80" spans="1:8" ht="13.5">
      <c r="A80" s="61"/>
      <c r="B80" s="61"/>
      <c r="C80" s="61" t="s">
        <v>96</v>
      </c>
      <c r="D80" s="61"/>
      <c r="E80" s="61"/>
      <c r="F80" s="61">
        <v>2189.2155296194396</v>
      </c>
      <c r="G80" s="61" t="s">
        <v>95</v>
      </c>
      <c r="H80" s="61">
        <v>7882.8494233250085</v>
      </c>
    </row>
    <row r="81" spans="1:8" ht="13.5">
      <c r="A81" s="61"/>
      <c r="B81" s="61"/>
      <c r="C81" s="61" t="s">
        <v>97</v>
      </c>
      <c r="D81" s="61"/>
      <c r="E81" s="61"/>
      <c r="F81" s="61">
        <v>74950.96666666667</v>
      </c>
      <c r="G81" s="61" t="s">
        <v>95</v>
      </c>
      <c r="H81" s="61">
        <v>697.3381132595192</v>
      </c>
    </row>
    <row r="82" spans="1:8" ht="13.5">
      <c r="A82" s="61"/>
      <c r="B82" s="61"/>
      <c r="C82" s="61" t="s">
        <v>98</v>
      </c>
      <c r="D82" s="61"/>
      <c r="E82" s="61"/>
      <c r="F82" s="61">
        <v>2189.2155296194396</v>
      </c>
      <c r="G82" s="61" t="s">
        <v>95</v>
      </c>
      <c r="H82" s="61">
        <v>7882.8494233250085</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C3"/>
  <sheetViews>
    <sheetView workbookViewId="0" topLeftCell="A1">
      <selection activeCell="L25" sqref="L25"/>
    </sheetView>
  </sheetViews>
  <sheetFormatPr defaultColWidth="9.00390625" defaultRowHeight="13.5"/>
  <sheetData>
    <row r="1" spans="1:3" ht="13.5">
      <c r="A1">
        <v>1</v>
      </c>
      <c r="B1">
        <v>350.165</v>
      </c>
      <c r="C1">
        <v>70601.3</v>
      </c>
    </row>
    <row r="2" spans="1:3" ht="13.5">
      <c r="A2">
        <v>2</v>
      </c>
      <c r="B2">
        <v>377.611</v>
      </c>
      <c r="C2">
        <v>75913.1</v>
      </c>
    </row>
    <row r="3" spans="1:3" ht="13.5">
      <c r="A3">
        <v>3</v>
      </c>
      <c r="B3">
        <v>389.699</v>
      </c>
      <c r="C3">
        <v>78338.5</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sigemitu</cp:lastModifiedBy>
  <cp:lastPrinted>2002-05-01T00:00:41Z</cp:lastPrinted>
  <dcterms:created xsi:type="dcterms:W3CDTF">2002-02-22T12:23:56Z</dcterms:created>
  <dcterms:modified xsi:type="dcterms:W3CDTF">2003-04-21T03:28:53Z</dcterms:modified>
  <cp:category/>
  <cp:version/>
  <cp:contentType/>
  <cp:contentStatus/>
</cp:coreProperties>
</file>