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<sst xmlns="http://schemas.openxmlformats.org/spreadsheetml/2006/main" count="224" uniqueCount="196">
  <si>
    <t>2,4-ジクロロフェノール：ヘキサン溶媒・1000ppm　(生データ：24DCP調製不、解析用に並べ替えたデータ：A24DCP-h-h調製不）</t>
  </si>
  <si>
    <t>呼称濃度</t>
  </si>
  <si>
    <t>mg/L</t>
  </si>
  <si>
    <t xml:space="preserve">i : p = </t>
  </si>
  <si>
    <t xml:space="preserve">i : p' = </t>
  </si>
  <si>
    <t>純度の標準不確かさ uP</t>
  </si>
  <si>
    <t>%relative</t>
  </si>
  <si>
    <t>測定誤差変動</t>
  </si>
  <si>
    <t xml:space="preserve">j : n = </t>
  </si>
  <si>
    <t xml:space="preserve">j : n' = </t>
  </si>
  <si>
    <t>溶媒中の不純物の検出限界 limit</t>
  </si>
  <si>
    <t>mg/L</t>
  </si>
  <si>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</si>
  <si>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</si>
  <si>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</si>
  <si>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</si>
  <si>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</si>
  <si>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</si>
  <si>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</si>
  <si>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Sheet2には、最終の計算結果（ANOVA表と不確かさに関する統計量）が出力されます。</t>
  </si>
  <si>
    <t>また、有意確率が0.05以下のセルおよび分散が負のセルの色がレンガ色に変わります。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</si>
  <si>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</si>
  <si>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</si>
  <si>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・測定データはマトリックス表（i 行 j 列）を作ってその中に入力して下さい。</t>
  </si>
  <si>
    <t>・最後に、測定データ（1,1）のセル位置を行列の数字で入力して、下の「ピンク色のボタン」を押して下さい。</t>
  </si>
  <si>
    <t>（注４）右の「緋色のボタン」を押すとSheet１の入力データ表および計算途中経過をすべて消すことができます。</t>
  </si>
  <si>
    <t>i</t>
  </si>
  <si>
    <t>日間変動</t>
  </si>
  <si>
    <t>j</t>
  </si>
  <si>
    <t>このエクセル表は「回帰直線分析」を行うための入力シートと計算結果シートからなっています。</t>
  </si>
  <si>
    <t>・このマクロで処理できる測定データ数は最大１０００ｘ１０００です。変動要因の数がP&lt;3あるいはn&lt;2では計算不能のエラーとなります。</t>
  </si>
  <si>
    <t>安定性の保証期間</t>
  </si>
  <si>
    <t>X =</t>
  </si>
  <si>
    <t>相対値（％）</t>
  </si>
  <si>
    <t>%</t>
  </si>
  <si>
    <t>平方和</t>
  </si>
  <si>
    <t>自由度</t>
  </si>
  <si>
    <t>平均平方</t>
  </si>
  <si>
    <t>F値</t>
  </si>
  <si>
    <t>要因</t>
  </si>
  <si>
    <t>回帰変動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</si>
  <si>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</si>
  <si>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</si>
  <si>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</si>
  <si>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</si>
  <si>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</si>
  <si>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</si>
  <si>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</si>
  <si>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</si>
  <si>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</si>
  <si>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</si>
  <si>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</si>
  <si>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</si>
  <si>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</si>
  <si>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</si>
  <si>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</si>
  <si>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</si>
  <si>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</si>
  <si>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</si>
  <si>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</si>
  <si>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σe2 + (β2)Sxx</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</si>
  <si>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</si>
  <si>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</si>
  <si>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</si>
  <si>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</si>
  <si>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</si>
  <si>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</si>
  <si>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</si>
  <si>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</si>
  <si>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</si>
  <si>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</si>
  <si>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</si>
  <si>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</si>
  <si>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</si>
  <si>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</si>
  <si>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</si>
  <si>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</si>
  <si>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</si>
  <si>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</si>
  <si>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&lt;H1棄却&gt;</t>
  </si>
  <si>
    <t>&lt;H2棄却&gt;</t>
  </si>
  <si>
    <t>&lt;H3棄却&gt;</t>
  </si>
  <si>
    <t>分散など母数の推定値</t>
  </si>
  <si>
    <t>日間変動  σp2^ = (MSp-MSw)/n =</t>
  </si>
  <si>
    <t>測定誤差変動  σw2^ = MSw =</t>
  </si>
  <si>
    <t>Sxx =</t>
  </si>
  <si>
    <t>母回帰係数の自乗　β2^ =</t>
  </si>
  <si>
    <t>総変動  St = MSt =</t>
  </si>
  <si>
    <t>回帰係数  b = Sxy/Sxx =</t>
  </si>
  <si>
    <t>回帰切片  a = y_-bx_ =</t>
  </si>
  <si>
    <t>bの標準誤差　s[b] = √(σe2^/Sxx) =</t>
  </si>
  <si>
    <t>jcss校正時の値付けの標準不確かさ（ただし、p' =  1, n' = 3 とする）</t>
  </si>
  <si>
    <t>日間変動の標準不確かさ　up = √(σp2^/p') =</t>
  </si>
  <si>
    <t>測定誤差変動の標準不確かさ　uw = √(σw2^/n'p') =</t>
  </si>
  <si>
    <t>純度の標準不確かさ　uPur =</t>
  </si>
  <si>
    <t>溶媒の標準不確かさ　uSol = [(limit/1000-0)/√12]/呼称濃度*100 =</t>
  </si>
  <si>
    <t>jcss校正時の値付けの合成標準不確かさ u = √(up2+uw2+uPur2+uSol2) =</t>
  </si>
  <si>
    <t>jcss校正時の値付けの拡張不確かさ（包含係数 k = 2 とする） U = ku =</t>
  </si>
  <si>
    <t>xの平均　x_ =</t>
  </si>
  <si>
    <t>yの平均　y_ =</t>
  </si>
  <si>
    <t>Syy =</t>
  </si>
  <si>
    <t>Sxy =</t>
  </si>
  <si>
    <t>信頼区間</t>
  </si>
  <si>
    <t>母回帰係数α, βに対する100(1-α)%信頼区間</t>
  </si>
  <si>
    <t>±</t>
  </si>
  <si>
    <t>x0 = x_ :</t>
  </si>
  <si>
    <t>y0 ： y0^ ± t(p-2,0.05)s[y0^]</t>
  </si>
  <si>
    <t>x0における標本y0の100(1-α)%信頼区間</t>
  </si>
  <si>
    <t>x0における標本平均y0_の100(1-α)%信頼区間</t>
  </si>
  <si>
    <t>x0 = x1 :</t>
  </si>
  <si>
    <t>x0 = xp :</t>
  </si>
  <si>
    <t>ファイル名：回帰分析 v2.7 （回帰直線分析自動計算システム） by  Shigemitsu Shin &lt;2002/05/01&gt;</t>
  </si>
  <si>
    <t>ファイル名：回帰分析 v2.7 （回帰直線分析自動計算システム） by  Shigemitsu Shin &lt;2002/05/01&gt;</t>
  </si>
  <si>
    <t>変動要因　　　　と水準数</t>
  </si>
  <si>
    <t>値付けの　　水準数</t>
  </si>
  <si>
    <t>値付けの水準数とは、「解析」によって得られた各変動要因の分散を基にして、対応する変動要因の水準数を変えた場合の値付け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</si>
  <si>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xi</t>
  </si>
  <si>
    <t>（ただし、X= 60: 安定性保証期間を  60とする）</t>
  </si>
  <si>
    <t>回帰直線分析</t>
  </si>
  <si>
    <t>Σxi = Tx</t>
  </si>
  <si>
    <t>x_</t>
  </si>
  <si>
    <t>ΣΣyij = Ty</t>
  </si>
  <si>
    <t>y_</t>
  </si>
  <si>
    <t>変換xi←xi-x_</t>
  </si>
  <si>
    <t>ni</t>
  </si>
  <si>
    <t>=Σni = Nt</t>
  </si>
  <si>
    <t>nixi</t>
  </si>
  <si>
    <t>= Σnixi</t>
  </si>
  <si>
    <t>変換yij←yij-y_</t>
  </si>
  <si>
    <t>Σ(j=1～ni)yij</t>
  </si>
  <si>
    <t>= ΣΣyij = Ty</t>
  </si>
  <si>
    <t>(Σ(j=1～ni)yij)^2</t>
  </si>
  <si>
    <t>= Σ(Σyij)^2</t>
  </si>
  <si>
    <t>xiΣ(j=1～ni)yij</t>
  </si>
  <si>
    <t>= Σ(xiΣyij)</t>
  </si>
  <si>
    <t>xi^2</t>
  </si>
  <si>
    <t>= Σxi^2</t>
  </si>
  <si>
    <t>nixi^2</t>
  </si>
  <si>
    <t>= Σnixi^2</t>
  </si>
  <si>
    <t>yij^2</t>
  </si>
  <si>
    <t>Σ(j=1～ni)yij^2</t>
  </si>
  <si>
    <t>= ΣΣyij^2</t>
  </si>
  <si>
    <t>CT = (ΣΣyij)^2/Σni = Ty^2/Σni =</t>
  </si>
  <si>
    <t xml:space="preserve">Sxx = Σnixi^2-(Σnixi)^2/Σni = </t>
  </si>
  <si>
    <t xml:space="preserve">Syy = ΣΣyij^2 - CT = </t>
  </si>
  <si>
    <t xml:space="preserve">Sxy = Σ(xiΣyij)-(Σnixi)(ΣΣyij/Σni) = </t>
  </si>
  <si>
    <t>平方和</t>
  </si>
  <si>
    <t>SSt（総平方和）= Syy = ΣΣyij^2-CT =</t>
  </si>
  <si>
    <t>SSp（級間平方和）= Σ[(Σyij)^2/ni]-CT =</t>
  </si>
  <si>
    <t>SSw（級内平方和）= SSt - SSp =</t>
  </si>
  <si>
    <t>SSr（回帰平方和）= Sxy^2/Sxx =</t>
  </si>
  <si>
    <t>SSrr（残差平方和）= SSp - SSr =</t>
  </si>
  <si>
    <t>SSe（誤差平方和）= SSrr + SSw =</t>
  </si>
  <si>
    <t>SStotal（総平方和）= SSr + SSe =</t>
  </si>
  <si>
    <t>自由度</t>
  </si>
  <si>
    <t>ft = Σni-1 = Nt -1 =</t>
  </si>
  <si>
    <t>fp = p - 1 =</t>
  </si>
  <si>
    <t>fw = Nt - p =</t>
  </si>
  <si>
    <t>fr = 1 =</t>
  </si>
  <si>
    <t>frr = p - 2 =</t>
  </si>
  <si>
    <t>fe = fw + frr = Nt - 2 =</t>
  </si>
  <si>
    <t>平均平方</t>
  </si>
  <si>
    <t>MSr（回帰平均平方）= SSr/fr =</t>
  </si>
  <si>
    <t>MSp（級間平均平方）= SSb/fp =</t>
  </si>
  <si>
    <t>MSw（級内平均平方）= SSw/fw =</t>
  </si>
  <si>
    <t>MSt（総平均平方）= SSt/ft =</t>
  </si>
  <si>
    <t>F値</t>
  </si>
  <si>
    <t>Frr = MSrr/MSw =</t>
  </si>
  <si>
    <t>Fp = MSp/MSw =</t>
  </si>
  <si>
    <t>Fr = MSr/MSe =</t>
  </si>
  <si>
    <t>MSe（残差平均平方）= SSe/fe =</t>
  </si>
  <si>
    <t>誤差変動</t>
  </si>
  <si>
    <t>誤差変動分散　σe2^ = Ve = MSe =</t>
  </si>
  <si>
    <t>MSrr（残差平均平方）= SSrr/frr =</t>
  </si>
  <si>
    <t>残差変動</t>
  </si>
  <si>
    <t>回帰推定の標準誤差　se = √Ve =</t>
  </si>
  <si>
    <t>x0におけるyの母平均μ0=α+βx0の100(1-α)%信頼区間</t>
  </si>
  <si>
    <t>母平均μ0の推定値：μ0^ = a + bx0</t>
  </si>
  <si>
    <t>標本y0の予測値：y0^ = μ0^ = a + bx0</t>
  </si>
  <si>
    <t>標本平均y0_の予測値：y0_^ = μ0^ = a + bx0</t>
  </si>
  <si>
    <t>回帰直線モデル：　E[y]（理論値） = μ = α + βx         yi（観測値） = α + βxi + εi         y^（推定値） = a + bx</t>
  </si>
  <si>
    <t>fw = N - p</t>
  </si>
  <si>
    <t>fe = N -2</t>
  </si>
  <si>
    <t>ft = N - 1</t>
  </si>
  <si>
    <t>σw2+nσres2</t>
  </si>
  <si>
    <t>（注３）　N = (pn) = Σni</t>
  </si>
  <si>
    <t>aの標準誤差　s[a] = √(VeΣxi2/pSxx) = √[Ve{(1/N)+(x_2/Sxx)}] =</t>
  </si>
  <si>
    <t>t(N-2,0.05) =</t>
  </si>
  <si>
    <t>β : b ± t(N-2,0.05)s[b] =</t>
  </si>
  <si>
    <t>α : a  t(N-2,0.05)s[a] =</t>
  </si>
  <si>
    <t>母平均μ0の標準誤差：s[μ0^] = √[{(1/N)+(x0-x_)^2/Sxx}Ve]</t>
  </si>
  <si>
    <t>μ0 = α + βx0 ： μ0^ ± t(N-2,0.05)s[μ0^]</t>
  </si>
  <si>
    <t>予測誤差：s[y0^] = √[{1+(1/N)+(x0-x_)^2/Sxx}Ve]</t>
  </si>
  <si>
    <t>予測誤差：s[y0_^] = √[{(1/n)+(1/N)+(x0-x_)^2/Sxx}Ve]</t>
  </si>
  <si>
    <t>y0_ ： y0_^ ± t(N-2,0.05)s[y0_^]</t>
  </si>
  <si>
    <t>安定性の標準不確かさ ux = √[{X(b + s[b])}^2/12]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</si>
</sst>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s>
  <borders count="44">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color indexed="63"/>
      </left>
      <right style="thick"/>
      <top style="thick"/>
      <bottom style="thin"/>
    </border>
    <border>
      <left style="thin"/>
      <right style="thin"/>
      <top style="thick"/>
      <bottom style="thin"/>
    </border>
    <border>
      <left style="thin"/>
      <right>
        <color indexed="63"/>
      </right>
      <top style="thick"/>
      <bottom style="thin"/>
    </border>
    <border>
      <left style="thick"/>
      <right style="thick"/>
      <top style="thin"/>
      <bottom style="thin"/>
    </border>
    <border>
      <left>
        <color indexed="63"/>
      </left>
      <right style="thick"/>
      <top style="thin"/>
      <bottom style="thin"/>
    </border>
    <border>
      <left style="thin"/>
      <right style="thin"/>
      <top style="thin"/>
      <bottom style="thick"/>
    </border>
    <border>
      <left style="thin"/>
      <right>
        <color indexed="63"/>
      </right>
      <top style="thin"/>
      <bottom style="thick"/>
    </border>
    <border>
      <left style="thick"/>
      <right style="thick"/>
      <top style="thin"/>
      <bottom style="thick"/>
    </border>
    <border>
      <left>
        <color indexed="63"/>
      </left>
      <right style="thick"/>
      <top style="thin"/>
      <bottom style="thick"/>
    </border>
    <border>
      <left style="thin"/>
      <right style="thin"/>
      <top style="thin"/>
      <bottom style="thin"/>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style="thick"/>
      <right style="thick"/>
      <top style="thick"/>
      <bottom style="thick"/>
    </border>
    <border>
      <left style="thick"/>
      <right style="thin"/>
      <top style="thin"/>
      <bottom style="thick"/>
    </border>
    <border>
      <left style="thin"/>
      <right style="thick"/>
      <top style="thin"/>
      <bottom style="thick"/>
    </border>
    <border>
      <left>
        <color indexed="63"/>
      </left>
      <right style="thick"/>
      <top style="thick"/>
      <bottom style="thick"/>
    </border>
    <border>
      <left style="thin"/>
      <right style="thick"/>
      <top style="thick"/>
      <bottom style="thin"/>
    </border>
    <border>
      <left style="thick"/>
      <right style="thick"/>
      <top style="thick"/>
      <bottom>
        <color indexed="63"/>
      </bottom>
    </border>
    <border>
      <left style="thick"/>
      <right style="thick"/>
      <top>
        <color indexed="63"/>
      </top>
      <bottom style="thick"/>
    </border>
    <border>
      <left style="thick"/>
      <right>
        <color indexed="63"/>
      </right>
      <top style="thick"/>
      <bottom style="thick"/>
    </border>
    <border>
      <left>
        <color indexed="63"/>
      </left>
      <right>
        <color indexed="63"/>
      </right>
      <top style="thick"/>
      <bottom style="thick"/>
    </border>
    <border>
      <left style="thick"/>
      <right style="thin"/>
      <top style="thick"/>
      <bottom style="thin"/>
    </border>
    <border>
      <left style="thick"/>
      <right style="thin"/>
      <top style="thin"/>
      <bottom style="thin"/>
    </border>
    <border>
      <left style="thin"/>
      <right style="thick"/>
      <top style="thin"/>
      <bottom style="thin"/>
    </border>
    <border>
      <left style="thick"/>
      <right>
        <color indexed="63"/>
      </right>
      <top style="thick"/>
      <bottom style="thin"/>
    </border>
    <border>
      <left>
        <color indexed="63"/>
      </left>
      <right style="thin"/>
      <top style="thick"/>
      <bottom style="thin"/>
    </border>
    <border>
      <left style="thick"/>
      <right>
        <color indexed="63"/>
      </right>
      <top style="thin"/>
      <bottom style="thick"/>
    </border>
    <border>
      <left>
        <color indexed="63"/>
      </left>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07">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3" borderId="9" xfId="0" applyFill="1" applyBorder="1" applyAlignment="1" applyProtection="1">
      <alignment/>
      <protection locked="0"/>
    </xf>
    <xf numFmtId="0" fontId="0" fillId="0" borderId="10"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11" xfId="0" applyFill="1" applyBorder="1" applyAlignment="1">
      <alignment horizontal="right" vertical="center"/>
    </xf>
    <xf numFmtId="0" fontId="0" fillId="0" borderId="0" xfId="0" applyFill="1" applyBorder="1" applyAlignment="1" applyProtection="1">
      <alignment horizontal="right"/>
      <protection/>
    </xf>
    <xf numFmtId="0" fontId="0" fillId="0" borderId="12" xfId="0" applyFill="1" applyBorder="1" applyAlignment="1">
      <alignment horizontal="right" vertical="center"/>
    </xf>
    <xf numFmtId="0" fontId="0" fillId="3" borderId="9" xfId="0" applyFill="1" applyBorder="1" applyAlignment="1">
      <alignment/>
    </xf>
    <xf numFmtId="0" fontId="0" fillId="3" borderId="13" xfId="0" applyFill="1" applyBorder="1" applyAlignment="1" applyProtection="1">
      <alignment/>
      <protection locked="0"/>
    </xf>
    <xf numFmtId="0" fontId="0" fillId="0" borderId="14" xfId="0" applyFill="1" applyBorder="1" applyAlignment="1">
      <alignment horizontal="left"/>
    </xf>
    <xf numFmtId="0" fontId="0" fillId="0" borderId="15" xfId="0" applyFill="1" applyBorder="1" applyAlignment="1">
      <alignment horizontal="right" vertical="center"/>
    </xf>
    <xf numFmtId="0" fontId="0" fillId="0" borderId="16" xfId="0" applyFill="1" applyBorder="1" applyAlignment="1">
      <alignment horizontal="right" vertical="center"/>
    </xf>
    <xf numFmtId="0" fontId="0" fillId="3" borderId="17" xfId="0" applyFill="1" applyBorder="1" applyAlignment="1">
      <alignment/>
    </xf>
    <xf numFmtId="0" fontId="0" fillId="3" borderId="17" xfId="0" applyFill="1" applyBorder="1" applyAlignment="1" applyProtection="1">
      <alignment/>
      <protection locked="0"/>
    </xf>
    <xf numFmtId="0" fontId="0" fillId="0" borderId="18" xfId="0" applyFill="1" applyBorder="1" applyAlignment="1">
      <alignment horizontal="lef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Alignment="1">
      <alignment horizontal="left" vertical="center"/>
    </xf>
    <xf numFmtId="0" fontId="0" fillId="0" borderId="0" xfId="0" applyFill="1" applyBorder="1" applyAlignment="1">
      <alignment horizontal="center"/>
    </xf>
    <xf numFmtId="0" fontId="0" fillId="0" borderId="9" xfId="0" applyFill="1" applyBorder="1" applyAlignment="1">
      <alignment horizontal="right"/>
    </xf>
    <xf numFmtId="0" fontId="0" fillId="0" borderId="17" xfId="0" applyFill="1" applyBorder="1" applyAlignment="1">
      <alignment horizontal="right"/>
    </xf>
    <xf numFmtId="0" fontId="0" fillId="0" borderId="0" xfId="0" applyFill="1" applyBorder="1" applyAlignment="1" applyProtection="1">
      <alignment horizontal="center"/>
      <protection/>
    </xf>
    <xf numFmtId="0" fontId="0" fillId="4" borderId="19" xfId="0" applyFill="1" applyBorder="1" applyAlignment="1">
      <alignment/>
    </xf>
    <xf numFmtId="0" fontId="0" fillId="0" borderId="0" xfId="0" applyAlignment="1" quotePrefix="1">
      <alignment/>
    </xf>
    <xf numFmtId="0" fontId="0" fillId="5" borderId="0" xfId="0" applyFill="1" applyAlignment="1">
      <alignment/>
    </xf>
    <xf numFmtId="0" fontId="0" fillId="0" borderId="0" xfId="0" applyFill="1" applyBorder="1" applyAlignment="1" applyProtection="1">
      <alignment horizontal="center" vertical="center"/>
      <protection locked="0"/>
    </xf>
    <xf numFmtId="0" fontId="0" fillId="0" borderId="20" xfId="0" applyBorder="1" applyAlignment="1">
      <alignment/>
    </xf>
    <xf numFmtId="0" fontId="0" fillId="4" borderId="0" xfId="0" applyFill="1" applyAlignment="1">
      <alignment/>
    </xf>
    <xf numFmtId="0" fontId="0" fillId="4" borderId="21" xfId="0" applyFill="1" applyBorder="1" applyAlignment="1">
      <alignment/>
    </xf>
    <xf numFmtId="0" fontId="0" fillId="4" borderId="22" xfId="0" applyFill="1" applyBorder="1" applyAlignment="1">
      <alignment/>
    </xf>
    <xf numFmtId="0" fontId="0" fillId="4" borderId="23" xfId="0" applyFill="1" applyBorder="1" applyAlignment="1">
      <alignment/>
    </xf>
    <xf numFmtId="0" fontId="0" fillId="4" borderId="24" xfId="0" applyFill="1" applyBorder="1" applyAlignment="1">
      <alignment/>
    </xf>
    <xf numFmtId="0" fontId="0" fillId="4" borderId="25" xfId="0" applyFill="1" applyBorder="1" applyAlignment="1">
      <alignment/>
    </xf>
    <xf numFmtId="0" fontId="0" fillId="4" borderId="26" xfId="0" applyFill="1" applyBorder="1" applyAlignment="1">
      <alignment/>
    </xf>
    <xf numFmtId="0" fontId="0" fillId="4" borderId="27" xfId="0" applyFill="1" applyBorder="1" applyAlignment="1">
      <alignment/>
    </xf>
    <xf numFmtId="0" fontId="0" fillId="6" borderId="0" xfId="0" applyFill="1" applyAlignment="1">
      <alignment/>
    </xf>
    <xf numFmtId="0" fontId="0" fillId="7" borderId="0" xfId="0" applyFill="1" applyAlignment="1">
      <alignment/>
    </xf>
    <xf numFmtId="0" fontId="0" fillId="2" borderId="19" xfId="0" applyFill="1" applyBorder="1" applyAlignment="1">
      <alignment/>
    </xf>
    <xf numFmtId="0" fontId="0" fillId="2" borderId="0" xfId="0" applyFill="1" applyAlignment="1">
      <alignment/>
    </xf>
    <xf numFmtId="0" fontId="0" fillId="5" borderId="28" xfId="0" applyFill="1" applyBorder="1" applyAlignment="1">
      <alignment horizontal="center"/>
    </xf>
    <xf numFmtId="0" fontId="0" fillId="5" borderId="29" xfId="0" applyFill="1" applyBorder="1" applyAlignment="1" applyProtection="1">
      <alignment/>
      <protection locked="0"/>
    </xf>
    <xf numFmtId="0" fontId="0" fillId="5" borderId="15" xfId="0" applyFill="1" applyBorder="1" applyAlignment="1" applyProtection="1">
      <alignment/>
      <protection locked="0"/>
    </xf>
    <xf numFmtId="0" fontId="0" fillId="5" borderId="30" xfId="0" applyFill="1" applyBorder="1" applyAlignment="1" applyProtection="1">
      <alignment/>
      <protection locked="0"/>
    </xf>
    <xf numFmtId="0" fontId="0" fillId="5" borderId="31" xfId="0" applyFill="1" applyBorder="1" applyAlignment="1">
      <alignment/>
    </xf>
    <xf numFmtId="0" fontId="0" fillId="0" borderId="19" xfId="0" applyBorder="1" applyAlignment="1">
      <alignment/>
    </xf>
    <xf numFmtId="0" fontId="0" fillId="8" borderId="19" xfId="0" applyFill="1" applyBorder="1" applyAlignment="1">
      <alignment/>
    </xf>
    <xf numFmtId="0" fontId="0" fillId="6" borderId="19" xfId="0" applyFill="1" applyBorder="1" applyAlignment="1">
      <alignment/>
    </xf>
    <xf numFmtId="0" fontId="0" fillId="5" borderId="19" xfId="0" applyFill="1" applyBorder="1" applyAlignment="1">
      <alignment/>
    </xf>
    <xf numFmtId="0" fontId="0" fillId="9" borderId="19" xfId="0" applyFill="1" applyBorder="1" applyAlignment="1">
      <alignment/>
    </xf>
    <xf numFmtId="0" fontId="0" fillId="0" borderId="0" xfId="0" applyFill="1" applyBorder="1" applyAlignment="1">
      <alignment horizontal="right" vertical="center"/>
    </xf>
    <xf numFmtId="0" fontId="0" fillId="3" borderId="32" xfId="0" applyFill="1" applyBorder="1" applyAlignment="1" applyProtection="1">
      <alignment vertical="center"/>
      <protection locked="0"/>
    </xf>
    <xf numFmtId="0" fontId="0" fillId="3" borderId="30" xfId="0" applyFill="1" applyBorder="1" applyAlignment="1" applyProtection="1">
      <alignment vertical="center"/>
      <protection locked="0"/>
    </xf>
    <xf numFmtId="0" fontId="0" fillId="0" borderId="0" xfId="0" applyFill="1" applyBorder="1" applyAlignment="1">
      <alignment horizontal="center" vertical="center" wrapText="1"/>
    </xf>
    <xf numFmtId="0" fontId="0" fillId="8" borderId="1" xfId="0" applyFill="1" applyBorder="1" applyAlignment="1" applyProtection="1">
      <alignment horizontal="center" vertical="center" wrapText="1"/>
      <protection locked="0"/>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xf numFmtId="0" fontId="0" fillId="5" borderId="33" xfId="0" applyFill="1" applyBorder="1" applyAlignment="1" applyProtection="1">
      <alignment horizontal="center" wrapText="1"/>
      <protection locked="0"/>
    </xf>
    <xf numFmtId="0" fontId="0" fillId="5" borderId="34" xfId="0" applyFill="1" applyBorder="1" applyAlignment="1" applyProtection="1">
      <alignment horizontal="center" wrapText="1"/>
      <protection locked="0"/>
    </xf>
    <xf numFmtId="0" fontId="0" fillId="0" borderId="33" xfId="0" applyFill="1" applyBorder="1" applyAlignment="1">
      <alignment horizontal="center" vertical="center" wrapText="1"/>
    </xf>
    <xf numFmtId="0" fontId="0" fillId="0" borderId="34" xfId="0" applyBorder="1" applyAlignment="1">
      <alignment horizontal="center" vertical="center" wrapText="1"/>
    </xf>
    <xf numFmtId="0" fontId="0" fillId="5" borderId="33" xfId="0" applyFill="1" applyBorder="1" applyAlignment="1" applyProtection="1">
      <alignment horizontal="center" vertical="center" wrapText="1"/>
      <protection locked="0"/>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0" xfId="0" applyFill="1" applyBorder="1" applyAlignment="1">
      <alignment horizontal="center"/>
    </xf>
    <xf numFmtId="0" fontId="0" fillId="3" borderId="35" xfId="0" applyFill="1" applyBorder="1" applyAlignment="1" applyProtection="1">
      <alignment horizontal="left"/>
      <protection locked="0"/>
    </xf>
    <xf numFmtId="0" fontId="0" fillId="0" borderId="36" xfId="0" applyBorder="1" applyAlignment="1">
      <alignment horizontal="left"/>
    </xf>
    <xf numFmtId="0" fontId="0" fillId="0" borderId="31" xfId="0" applyBorder="1" applyAlignment="1">
      <alignment/>
    </xf>
    <xf numFmtId="0" fontId="0" fillId="5" borderId="35" xfId="0" applyFill="1" applyBorder="1" applyAlignment="1">
      <alignment/>
    </xf>
    <xf numFmtId="0" fontId="0" fillId="5" borderId="36" xfId="0" applyFill="1" applyBorder="1" applyAlignment="1">
      <alignment/>
    </xf>
    <xf numFmtId="0" fontId="0" fillId="5" borderId="37" xfId="0" applyFill="1" applyBorder="1" applyAlignment="1" applyProtection="1">
      <alignment/>
      <protection locked="0"/>
    </xf>
    <xf numFmtId="0" fontId="0" fillId="5" borderId="11" xfId="0" applyFill="1" applyBorder="1" applyAlignment="1" applyProtection="1">
      <alignment/>
      <protection locked="0"/>
    </xf>
    <xf numFmtId="0" fontId="0" fillId="5" borderId="32" xfId="0" applyFill="1" applyBorder="1" applyAlignment="1">
      <alignment/>
    </xf>
    <xf numFmtId="0" fontId="0" fillId="5" borderId="38" xfId="0" applyFill="1" applyBorder="1" applyAlignment="1" applyProtection="1">
      <alignment/>
      <protection locked="0"/>
    </xf>
    <xf numFmtId="0" fontId="0" fillId="5" borderId="19" xfId="0" applyFill="1" applyBorder="1" applyAlignment="1" applyProtection="1">
      <alignment/>
      <protection locked="0"/>
    </xf>
    <xf numFmtId="0" fontId="0" fillId="5" borderId="39" xfId="0" applyFill="1" applyBorder="1" applyAlignment="1">
      <alignment/>
    </xf>
    <xf numFmtId="0" fontId="0" fillId="5" borderId="1" xfId="0" applyFill="1" applyBorder="1" applyAlignment="1">
      <alignment horizontal="left" vertical="center" wrapText="1"/>
    </xf>
    <xf numFmtId="0" fontId="0" fillId="5" borderId="6" xfId="0" applyFill="1" applyBorder="1" applyAlignment="1">
      <alignment horizontal="left" vertical="center" wrapText="1"/>
    </xf>
    <xf numFmtId="0" fontId="0" fillId="3" borderId="40" xfId="0" applyFill="1" applyBorder="1" applyAlignment="1" applyProtection="1">
      <alignment horizontal="left"/>
      <protection/>
    </xf>
    <xf numFmtId="0" fontId="0" fillId="3" borderId="41" xfId="0" applyFill="1" applyBorder="1" applyAlignment="1">
      <alignment horizontal="left"/>
    </xf>
    <xf numFmtId="0" fontId="0" fillId="3" borderId="42" xfId="0" applyFill="1" applyBorder="1" applyAlignment="1" applyProtection="1">
      <alignment horizontal="left"/>
      <protection/>
    </xf>
    <xf numFmtId="0" fontId="0" fillId="3" borderId="43" xfId="0" applyFill="1" applyBorder="1" applyAlignment="1">
      <alignment horizontal="left"/>
    </xf>
    <xf numFmtId="0" fontId="0" fillId="3" borderId="33" xfId="0" applyFill="1" applyBorder="1" applyAlignment="1">
      <alignment vertical="center"/>
    </xf>
    <xf numFmtId="0" fontId="0" fillId="3" borderId="34" xfId="0"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9120691"/>
        <c:axId val="43185400"/>
      </c:scatterChart>
      <c:valAx>
        <c:axId val="59120691"/>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43185400"/>
        <c:crosses val="autoZero"/>
        <c:crossBetween val="midCat"/>
        <c:dispUnits/>
      </c:valAx>
      <c:valAx>
        <c:axId val="43185400"/>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5912069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64294809"/>
        <c:axId val="7585254"/>
      </c:scatterChart>
      <c:valAx>
        <c:axId val="64294809"/>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7585254"/>
        <c:crosses val="autoZero"/>
        <c:crossBetween val="midCat"/>
        <c:dispUnits/>
      </c:valAx>
      <c:valAx>
        <c:axId val="7585254"/>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6429480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792111"/>
        <c:axId val="59318404"/>
      </c:scatterChart>
      <c:valAx>
        <c:axId val="5792111"/>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59318404"/>
        <c:crosses val="autoZero"/>
        <c:crossBetween val="midCat"/>
        <c:dispUnits/>
      </c:valAx>
      <c:valAx>
        <c:axId val="59318404"/>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579211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17</xdr:row>
      <xdr:rowOff>104775</xdr:rowOff>
    </xdr:from>
    <xdr:to>
      <xdr:col>5</xdr:col>
      <xdr:colOff>9525</xdr:colOff>
      <xdr:row>19</xdr:row>
      <xdr:rowOff>19050</xdr:rowOff>
    </xdr:to>
    <xdr:pic>
      <xdr:nvPicPr>
        <xdr:cNvPr id="1" name="CommandButton1"/>
        <xdr:cNvPicPr preferRelativeResize="1">
          <a:picLocks noChangeAspect="1"/>
        </xdr:cNvPicPr>
      </xdr:nvPicPr>
      <xdr:blipFill>
        <a:blip r:embed="rId1"/>
        <a:stretch>
          <a:fillRect/>
        </a:stretch>
      </xdr:blipFill>
      <xdr:spPr>
        <a:xfrm>
          <a:off x="19050" y="3114675"/>
          <a:ext cx="3905250" cy="276225"/>
        </a:xfrm>
        <a:prstGeom prst="rect">
          <a:avLst/>
        </a:prstGeom>
        <a:solidFill>
          <a:srgbClr val="FFFFFF"/>
        </a:solidFill>
        <a:ln w="1" cmpd="sng">
          <a:noFill/>
        </a:ln>
      </xdr:spPr>
    </xdr:pic>
    <xdr:clientData/>
  </xdr:twoCellAnchor>
  <xdr:twoCellAnchor editAs="oneCell">
    <xdr:from>
      <xdr:col>0</xdr:col>
      <xdr:colOff>28575</xdr:colOff>
      <xdr:row>19</xdr:row>
      <xdr:rowOff>123825</xdr:rowOff>
    </xdr:from>
    <xdr:to>
      <xdr:col>5</xdr:col>
      <xdr:colOff>19050</xdr:colOff>
      <xdr:row>21</xdr:row>
      <xdr:rowOff>38100</xdr:rowOff>
    </xdr:to>
    <xdr:pic>
      <xdr:nvPicPr>
        <xdr:cNvPr id="2" name="CommandButton2"/>
        <xdr:cNvPicPr preferRelativeResize="1">
          <a:picLocks noChangeAspect="1"/>
        </xdr:cNvPicPr>
      </xdr:nvPicPr>
      <xdr:blipFill>
        <a:blip r:embed="rId2"/>
        <a:stretch>
          <a:fillRect/>
        </a:stretch>
      </xdr:blipFill>
      <xdr:spPr>
        <a:xfrm>
          <a:off x="28575" y="3495675"/>
          <a:ext cx="3905250" cy="285750"/>
        </a:xfrm>
        <a:prstGeom prst="rect">
          <a:avLst/>
        </a:prstGeom>
        <a:solidFill>
          <a:srgbClr val="FFFFFF"/>
        </a:solidFill>
        <a:ln w="1" cmpd="sng">
          <a:noFill/>
        </a:ln>
      </xdr:spPr>
    </xdr:pic>
    <xdr:clientData/>
  </xdr:twoCellAnchor>
  <xdr:twoCellAnchor editAs="oneCell">
    <xdr:from>
      <xdr:col>0</xdr:col>
      <xdr:colOff>28575</xdr:colOff>
      <xdr:row>21</xdr:row>
      <xdr:rowOff>123825</xdr:rowOff>
    </xdr:from>
    <xdr:to>
      <xdr:col>5</xdr:col>
      <xdr:colOff>28575</xdr:colOff>
      <xdr:row>23</xdr:row>
      <xdr:rowOff>38100</xdr:rowOff>
    </xdr:to>
    <xdr:pic>
      <xdr:nvPicPr>
        <xdr:cNvPr id="3" name="CommandButton3"/>
        <xdr:cNvPicPr preferRelativeResize="1">
          <a:picLocks noChangeAspect="1"/>
        </xdr:cNvPicPr>
      </xdr:nvPicPr>
      <xdr:blipFill>
        <a:blip r:embed="rId3"/>
        <a:stretch>
          <a:fillRect/>
        </a:stretch>
      </xdr:blipFill>
      <xdr:spPr>
        <a:xfrm>
          <a:off x="28575" y="3867150"/>
          <a:ext cx="3914775" cy="257175"/>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12</xdr:col>
      <xdr:colOff>9525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067550" y="828675"/>
          <a:ext cx="2057400" cy="3619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8915400" y="0"/>
        <a:ext cx="41148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9896475" y="0"/>
        <a:ext cx="411480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2954000" y="0"/>
        <a:ext cx="41148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H99"/>
  <sheetViews>
    <sheetView workbookViewId="0" topLeftCell="C19">
      <selection activeCell="C32" sqref="C32"/>
    </sheetView>
  </sheetViews>
  <sheetFormatPr defaultColWidth="9.00390625" defaultRowHeight="13.5"/>
  <cols>
    <col min="4" max="4" width="13.875" style="0" bestFit="1" customWidth="1"/>
    <col min="5" max="5" width="10.50390625" style="0" bestFit="1" customWidth="1"/>
    <col min="8" max="9" width="9.50390625" style="0" bestFit="1" customWidth="1"/>
    <col min="10" max="10" width="12.75390625" style="0" bestFit="1" customWidth="1"/>
    <col min="11" max="11" width="9.50390625" style="0" bestFit="1" customWidth="1"/>
    <col min="14" max="14" width="9.50390625" style="0" bestFit="1" customWidth="1"/>
    <col min="17" max="17" width="9.50390625" style="0" bestFit="1" customWidth="1"/>
  </cols>
  <sheetData>
    <row r="1" spans="1:11" ht="15" thickBot="1" thickTop="1">
      <c r="A1" s="91" t="s">
        <v>111</v>
      </c>
      <c r="B1" s="92"/>
      <c r="C1" s="92"/>
      <c r="D1" s="92"/>
      <c r="E1" s="92"/>
      <c r="F1" s="92"/>
      <c r="G1" s="92"/>
      <c r="H1" s="92"/>
      <c r="I1" s="92"/>
      <c r="J1" s="92"/>
      <c r="K1" s="57"/>
    </row>
    <row r="2" spans="1:11" ht="14.25" thickTop="1">
      <c r="A2" s="2" t="s">
        <v>29</v>
      </c>
      <c r="B2" s="3"/>
      <c r="C2" s="3"/>
      <c r="D2" s="3"/>
      <c r="E2" s="3"/>
      <c r="F2" s="3"/>
      <c r="G2" s="3"/>
      <c r="H2" s="3"/>
      <c r="I2" s="3"/>
      <c r="J2" s="3"/>
      <c r="K2" s="4"/>
    </row>
    <row r="3" spans="1:11" ht="13.5">
      <c r="A3" s="5" t="s">
        <v>18</v>
      </c>
      <c r="B3" s="6"/>
      <c r="C3" s="6"/>
      <c r="D3" s="6"/>
      <c r="E3" s="6"/>
      <c r="F3" s="6"/>
      <c r="G3" s="6"/>
      <c r="H3" s="6"/>
      <c r="I3" s="6"/>
      <c r="J3" s="6"/>
      <c r="K3" s="7"/>
    </row>
    <row r="4" spans="1:11" ht="13.5">
      <c r="A4" s="5" t="s">
        <v>30</v>
      </c>
      <c r="B4" s="6"/>
      <c r="C4" s="6"/>
      <c r="D4" s="6"/>
      <c r="E4" s="6"/>
      <c r="F4" s="6"/>
      <c r="G4" s="6"/>
      <c r="H4" s="6"/>
      <c r="I4" s="6"/>
      <c r="J4" s="6"/>
      <c r="K4" s="7"/>
    </row>
    <row r="5" spans="1:11" ht="13.5">
      <c r="A5" s="5" t="s">
        <v>14</v>
      </c>
      <c r="B5" s="6"/>
      <c r="C5" s="6"/>
      <c r="D5" s="6"/>
      <c r="E5" s="6"/>
      <c r="F5" s="6"/>
      <c r="G5" s="6"/>
      <c r="H5" s="6"/>
      <c r="I5" s="6"/>
      <c r="J5" s="6"/>
      <c r="K5" s="7"/>
    </row>
    <row r="6" spans="1:11" ht="13.5">
      <c r="A6" s="5" t="s">
        <v>23</v>
      </c>
      <c r="B6" s="6"/>
      <c r="C6" s="6"/>
      <c r="D6" s="6"/>
      <c r="E6" s="6"/>
      <c r="F6" s="6"/>
      <c r="G6" s="6"/>
      <c r="H6" s="6"/>
      <c r="I6" s="6"/>
      <c r="J6" s="6"/>
      <c r="K6" s="7"/>
    </row>
    <row r="7" spans="1:11" ht="13.5">
      <c r="A7" s="5" t="s">
        <v>24</v>
      </c>
      <c r="B7" s="6"/>
      <c r="C7" s="6"/>
      <c r="D7" s="6"/>
      <c r="E7" s="6"/>
      <c r="F7" s="6"/>
      <c r="G7" s="6"/>
      <c r="H7" s="6"/>
      <c r="I7" s="6"/>
      <c r="J7" s="6"/>
      <c r="K7" s="7"/>
    </row>
    <row r="8" spans="1:11" ht="13.5">
      <c r="A8" s="5" t="s">
        <v>19</v>
      </c>
      <c r="B8" s="6"/>
      <c r="C8" s="6"/>
      <c r="D8" s="6"/>
      <c r="E8" s="6"/>
      <c r="F8" s="6"/>
      <c r="G8" s="6"/>
      <c r="H8" s="6"/>
      <c r="I8" s="6"/>
      <c r="J8" s="6"/>
      <c r="K8" s="7"/>
    </row>
    <row r="9" spans="1:11" ht="13.5">
      <c r="A9" s="5" t="s">
        <v>20</v>
      </c>
      <c r="B9" s="6"/>
      <c r="C9" s="6"/>
      <c r="D9" s="6"/>
      <c r="E9" s="6"/>
      <c r="F9" s="6"/>
      <c r="G9" s="6"/>
      <c r="H9" s="6"/>
      <c r="I9" s="6"/>
      <c r="J9" s="6"/>
      <c r="K9" s="7"/>
    </row>
    <row r="10" spans="1:34" ht="13.5">
      <c r="A10" s="5" t="s">
        <v>16</v>
      </c>
      <c r="B10" s="6"/>
      <c r="C10" s="6"/>
      <c r="D10" s="6"/>
      <c r="E10" s="6"/>
      <c r="F10" s="6"/>
      <c r="G10" s="6"/>
      <c r="H10" s="6"/>
      <c r="I10" s="6"/>
      <c r="J10" s="6"/>
      <c r="K10" s="7"/>
      <c r="AF10">
        <v>0.22666666666634683</v>
      </c>
      <c r="AG10">
        <v>-1.6733333333336304</v>
      </c>
      <c r="AH10">
        <v>1.626666666666324</v>
      </c>
    </row>
    <row r="11" spans="1:34" ht="13.5">
      <c r="A11" s="5" t="s">
        <v>21</v>
      </c>
      <c r="B11" s="6"/>
      <c r="C11" s="6"/>
      <c r="D11" s="6"/>
      <c r="E11" s="6"/>
      <c r="F11" s="6"/>
      <c r="G11" s="6"/>
      <c r="H11" s="6"/>
      <c r="I11" s="6"/>
      <c r="J11" s="6"/>
      <c r="K11" s="7"/>
      <c r="AF11">
        <v>0.8266666666663696</v>
      </c>
      <c r="AG11">
        <v>-7.873333333333676</v>
      </c>
      <c r="AH11">
        <v>-1.2733333333336532</v>
      </c>
    </row>
    <row r="12" spans="1:34" ht="13.5">
      <c r="A12" s="5" t="s">
        <v>22</v>
      </c>
      <c r="B12" s="6"/>
      <c r="C12" s="6"/>
      <c r="D12" s="6"/>
      <c r="E12" s="6"/>
      <c r="F12" s="6"/>
      <c r="G12" s="6"/>
      <c r="H12" s="6"/>
      <c r="I12" s="6"/>
      <c r="J12" s="6"/>
      <c r="K12" s="7"/>
      <c r="M12" s="1"/>
      <c r="N12" s="1"/>
      <c r="O12" s="1"/>
      <c r="AF12">
        <v>-0.9733333333336986</v>
      </c>
      <c r="AG12">
        <v>4.426666666666279</v>
      </c>
      <c r="AH12">
        <v>-3.4733333333336986</v>
      </c>
    </row>
    <row r="13" spans="1:34" ht="14.25" thickBot="1">
      <c r="A13" s="8" t="s">
        <v>25</v>
      </c>
      <c r="B13" s="9"/>
      <c r="C13" s="9"/>
      <c r="D13" s="9"/>
      <c r="E13" s="9"/>
      <c r="F13" s="9"/>
      <c r="G13" s="9"/>
      <c r="H13" s="9"/>
      <c r="I13" s="9"/>
      <c r="J13" s="9"/>
      <c r="K13" s="10"/>
      <c r="M13" s="1"/>
      <c r="N13" s="1"/>
      <c r="O13" s="1"/>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AF14">
        <v>-0.3733333333336759</v>
      </c>
      <c r="AG14">
        <v>-4.773333333333653</v>
      </c>
      <c r="AH14">
        <v>-4.473333333333699</v>
      </c>
    </row>
    <row r="15" spans="1:34" ht="14.25" thickTop="1">
      <c r="A15" s="93" t="s">
        <v>1</v>
      </c>
      <c r="B15" s="94"/>
      <c r="C15" s="95"/>
      <c r="D15" s="12"/>
      <c r="E15" s="13" t="s">
        <v>2</v>
      </c>
      <c r="F15" s="14"/>
      <c r="G15" s="99" t="s">
        <v>113</v>
      </c>
      <c r="H15" s="101" t="s">
        <v>27</v>
      </c>
      <c r="I15" s="102"/>
      <c r="J15" s="15" t="s">
        <v>3</v>
      </c>
      <c r="K15" s="64">
        <v>10</v>
      </c>
      <c r="L15" s="16"/>
      <c r="M15" s="11"/>
      <c r="N15" s="63"/>
      <c r="O15" s="1"/>
      <c r="AF15">
        <v>3.8266666666663696</v>
      </c>
      <c r="AG15">
        <v>-2.9733333333336986</v>
      </c>
      <c r="AH15">
        <v>1.9266666666662786</v>
      </c>
    </row>
    <row r="16" spans="1:34" ht="14.25" thickBot="1">
      <c r="A16" s="96" t="s">
        <v>5</v>
      </c>
      <c r="B16" s="97"/>
      <c r="C16" s="98"/>
      <c r="D16" s="19"/>
      <c r="E16" s="20" t="s">
        <v>6</v>
      </c>
      <c r="F16" s="14"/>
      <c r="G16" s="100"/>
      <c r="H16" s="103" t="s">
        <v>7</v>
      </c>
      <c r="I16" s="104"/>
      <c r="J16" s="21" t="s">
        <v>8</v>
      </c>
      <c r="K16" s="65">
        <v>3</v>
      </c>
      <c r="L16" s="16"/>
      <c r="M16" s="11"/>
      <c r="N16" s="63"/>
      <c r="O16" s="1"/>
      <c r="AF16">
        <v>-1.1733333333336304</v>
      </c>
      <c r="AG16">
        <v>-0.17333333333363043</v>
      </c>
      <c r="AH16">
        <v>-9.973333333333699</v>
      </c>
    </row>
    <row r="17" spans="1:34" ht="15" thickBot="1" thickTop="1">
      <c r="A17" s="54" t="s">
        <v>10</v>
      </c>
      <c r="B17" s="55"/>
      <c r="C17" s="56"/>
      <c r="D17" s="24"/>
      <c r="E17" s="25" t="s">
        <v>11</v>
      </c>
      <c r="F17" s="14"/>
      <c r="G17" s="26"/>
      <c r="H17" s="16"/>
      <c r="I17" s="11"/>
      <c r="J17" s="26"/>
      <c r="K17" s="27"/>
      <c r="L17" s="16"/>
      <c r="M17" s="11"/>
      <c r="N17" s="1"/>
      <c r="O17" s="1"/>
      <c r="P17" s="1"/>
      <c r="AF17">
        <v>3.4266666666662786</v>
      </c>
      <c r="AG17">
        <v>-8.17333333333363</v>
      </c>
      <c r="AH17">
        <v>7.926666666666279</v>
      </c>
    </row>
    <row r="18" spans="1:34" ht="14.25" customHeight="1" thickTop="1">
      <c r="A18" s="28"/>
      <c r="B18" s="28"/>
      <c r="C18" s="28"/>
      <c r="D18" s="29"/>
      <c r="E18" s="30"/>
      <c r="F18" s="14"/>
      <c r="G18" s="73" t="s">
        <v>114</v>
      </c>
      <c r="H18" s="17" t="s">
        <v>4</v>
      </c>
      <c r="I18" s="18">
        <v>1</v>
      </c>
      <c r="J18" s="31"/>
      <c r="K18" s="77" t="s">
        <v>31</v>
      </c>
      <c r="L18" s="75" t="s">
        <v>32</v>
      </c>
      <c r="M18" s="105">
        <v>60</v>
      </c>
      <c r="N18" s="66"/>
      <c r="O18" s="66"/>
      <c r="P18" s="66"/>
      <c r="AF18">
        <v>-4.373333333333676</v>
      </c>
      <c r="AG18">
        <v>0.7266666666663468</v>
      </c>
      <c r="AH18">
        <v>-3.4733333333336986</v>
      </c>
    </row>
    <row r="19" spans="7:34" ht="14.25" thickBot="1">
      <c r="G19" s="74"/>
      <c r="H19" s="22" t="s">
        <v>9</v>
      </c>
      <c r="I19" s="23">
        <v>3</v>
      </c>
      <c r="J19" s="28"/>
      <c r="K19" s="76"/>
      <c r="L19" s="76"/>
      <c r="M19" s="106"/>
      <c r="N19" s="66"/>
      <c r="O19" s="66"/>
      <c r="P19" s="66"/>
      <c r="AF19">
        <v>-3.273333333333653</v>
      </c>
      <c r="AG19">
        <v>-2.1733333333336304</v>
      </c>
      <c r="AH19">
        <v>8.026666666666301</v>
      </c>
    </row>
    <row r="20" spans="7:34" ht="15" thickBot="1" thickTop="1">
      <c r="G20" s="39"/>
      <c r="H20" s="28"/>
      <c r="I20" s="28"/>
      <c r="J20" s="28"/>
      <c r="K20" s="28"/>
      <c r="L20" s="28"/>
      <c r="M20" s="1"/>
      <c r="N20" s="1"/>
      <c r="O20" s="1"/>
      <c r="P20" s="1"/>
      <c r="AF20">
        <v>-2.5733333333337214</v>
      </c>
      <c r="AG20">
        <v>-5.873333333333676</v>
      </c>
      <c r="AH20">
        <v>4.526666666666301</v>
      </c>
    </row>
    <row r="21" spans="7:34" ht="14.25" thickTop="1">
      <c r="G21" s="78" t="s">
        <v>115</v>
      </c>
      <c r="H21" s="79"/>
      <c r="I21" s="79"/>
      <c r="J21" s="79"/>
      <c r="K21" s="79"/>
      <c r="L21" s="80"/>
      <c r="M21" s="1"/>
      <c r="N21" s="1"/>
      <c r="O21" s="1"/>
      <c r="P21" s="1"/>
      <c r="AF21">
        <v>1.8266666666663696</v>
      </c>
      <c r="AG21">
        <v>-6.17333333333363</v>
      </c>
      <c r="AH21">
        <v>2.626666666666324</v>
      </c>
    </row>
    <row r="22" spans="7:34" ht="13.5">
      <c r="G22" s="81"/>
      <c r="H22" s="82"/>
      <c r="I22" s="82"/>
      <c r="J22" s="82"/>
      <c r="K22" s="82"/>
      <c r="L22" s="83"/>
      <c r="M22" s="1"/>
      <c r="N22" s="1"/>
      <c r="O22" s="1"/>
      <c r="P22" s="1"/>
      <c r="AF22">
        <v>5.026666666666301</v>
      </c>
      <c r="AG22">
        <v>1.0266666666663014</v>
      </c>
      <c r="AH22">
        <v>7.526666666666301</v>
      </c>
    </row>
    <row r="23" spans="7:34" ht="13.5">
      <c r="G23" s="81"/>
      <c r="H23" s="82"/>
      <c r="I23" s="82"/>
      <c r="J23" s="82"/>
      <c r="K23" s="82"/>
      <c r="L23" s="83"/>
      <c r="M23" s="1"/>
      <c r="N23" s="1"/>
      <c r="O23" s="1"/>
      <c r="P23" s="1"/>
      <c r="AF23">
        <v>5.726666666666347</v>
      </c>
      <c r="AG23">
        <v>1.5266666666663014</v>
      </c>
      <c r="AH23">
        <v>2.226666666666347</v>
      </c>
    </row>
    <row r="24" spans="7:34" ht="14.25" thickBot="1">
      <c r="G24" s="81"/>
      <c r="H24" s="82"/>
      <c r="I24" s="82"/>
      <c r="J24" s="82"/>
      <c r="K24" s="82"/>
      <c r="L24" s="83"/>
      <c r="M24" s="1"/>
      <c r="N24" s="1"/>
      <c r="O24" s="1"/>
      <c r="P24" s="1"/>
      <c r="AF24">
        <v>4.026666666666301</v>
      </c>
      <c r="AG24">
        <v>4.226666666666347</v>
      </c>
      <c r="AH24">
        <v>5.526666666666301</v>
      </c>
    </row>
    <row r="25" spans="1:16" ht="14.25" thickTop="1">
      <c r="A25" s="67" t="s">
        <v>15</v>
      </c>
      <c r="B25" s="68"/>
      <c r="C25" s="69"/>
      <c r="D25" s="33" t="s">
        <v>12</v>
      </c>
      <c r="E25" s="18">
        <v>32</v>
      </c>
      <c r="G25" s="81"/>
      <c r="H25" s="82"/>
      <c r="I25" s="82"/>
      <c r="J25" s="82"/>
      <c r="K25" s="82"/>
      <c r="L25" s="83"/>
      <c r="M25" s="87"/>
      <c r="N25" s="87"/>
      <c r="O25" s="32"/>
      <c r="P25" s="32"/>
    </row>
    <row r="26" spans="1:16" ht="14.25" thickBot="1">
      <c r="A26" s="70"/>
      <c r="B26" s="71"/>
      <c r="C26" s="72"/>
      <c r="D26" s="34" t="s">
        <v>13</v>
      </c>
      <c r="E26" s="23">
        <v>3</v>
      </c>
      <c r="G26" s="84"/>
      <c r="H26" s="85"/>
      <c r="I26" s="85"/>
      <c r="J26" s="85"/>
      <c r="K26" s="85"/>
      <c r="L26" s="86"/>
      <c r="M26" s="32"/>
      <c r="N26" s="32"/>
      <c r="O26" s="32"/>
      <c r="P26" s="32"/>
    </row>
    <row r="27" spans="10:16" ht="15" thickBot="1" thickTop="1">
      <c r="J27" s="35"/>
      <c r="K27" s="35"/>
      <c r="L27" s="35"/>
      <c r="M27" s="35"/>
      <c r="N27" s="35"/>
      <c r="O27" s="35"/>
      <c r="P27" s="35"/>
    </row>
    <row r="28" spans="1:16" ht="15" thickBot="1" thickTop="1">
      <c r="A28" s="53" t="s">
        <v>17</v>
      </c>
      <c r="B28" s="88" t="s">
        <v>0</v>
      </c>
      <c r="C28" s="89"/>
      <c r="D28" s="89"/>
      <c r="E28" s="89"/>
      <c r="F28" s="89"/>
      <c r="G28" s="89"/>
      <c r="H28" s="89"/>
      <c r="I28" s="89"/>
      <c r="J28" s="89"/>
      <c r="K28" s="89"/>
      <c r="L28" s="89"/>
      <c r="M28" s="89"/>
      <c r="N28" s="89"/>
      <c r="O28" s="90"/>
      <c r="P28" s="28"/>
    </row>
    <row r="29" spans="10:16" ht="14.25" thickTop="1">
      <c r="J29" s="28"/>
      <c r="K29" s="28"/>
      <c r="L29" s="28"/>
      <c r="M29" s="28"/>
      <c r="N29" s="28"/>
      <c r="O29" s="28"/>
      <c r="P29" s="28"/>
    </row>
    <row r="30" spans="1:5" ht="13.5">
      <c r="A30" s="36" t="s">
        <v>118</v>
      </c>
      <c r="B30" s="36"/>
      <c r="C30" s="58" t="s">
        <v>28</v>
      </c>
      <c r="D30" s="58"/>
      <c r="E30" s="58"/>
    </row>
    <row r="31" spans="1:5" ht="13.5">
      <c r="A31" s="58" t="s">
        <v>26</v>
      </c>
      <c r="B31" s="58" t="s">
        <v>116</v>
      </c>
      <c r="C31" s="58">
        <v>1</v>
      </c>
      <c r="D31" s="58">
        <v>2</v>
      </c>
      <c r="E31" s="58">
        <v>3</v>
      </c>
    </row>
    <row r="32" spans="1:5" ht="13.5">
      <c r="A32" s="58">
        <v>1</v>
      </c>
      <c r="B32" s="58">
        <v>10</v>
      </c>
      <c r="C32" s="59">
        <v>1.4</v>
      </c>
      <c r="D32" s="60">
        <v>1.4</v>
      </c>
      <c r="E32" s="60">
        <v>0.7</v>
      </c>
    </row>
    <row r="33" spans="1:5" ht="13.5">
      <c r="A33" s="58">
        <v>2</v>
      </c>
      <c r="B33" s="58">
        <v>15</v>
      </c>
      <c r="C33" s="61">
        <v>3.7</v>
      </c>
      <c r="D33" s="61">
        <v>4.4</v>
      </c>
      <c r="E33" s="61">
        <v>3.5</v>
      </c>
    </row>
    <row r="34" spans="1:5" ht="13.5">
      <c r="A34" s="58">
        <v>3</v>
      </c>
      <c r="B34" s="58">
        <v>20</v>
      </c>
      <c r="C34" s="60">
        <v>5.9</v>
      </c>
      <c r="D34" s="60">
        <v>7.7</v>
      </c>
      <c r="E34" s="60">
        <v>5.6</v>
      </c>
    </row>
    <row r="35" spans="1:5" ht="13.5">
      <c r="A35" s="58">
        <v>4</v>
      </c>
      <c r="B35" s="58">
        <v>25</v>
      </c>
      <c r="C35" s="61">
        <v>8.2</v>
      </c>
      <c r="D35" s="61">
        <v>9.7</v>
      </c>
      <c r="E35" s="61">
        <v>8.5</v>
      </c>
    </row>
    <row r="36" spans="1:5" ht="13.5">
      <c r="A36" s="58">
        <v>5</v>
      </c>
      <c r="B36" s="58">
        <v>30</v>
      </c>
      <c r="C36" s="60">
        <v>9.8</v>
      </c>
      <c r="D36" s="60">
        <v>11</v>
      </c>
      <c r="E36" s="60">
        <v>10.8</v>
      </c>
    </row>
    <row r="37" spans="1:5" ht="13.5">
      <c r="A37" s="58">
        <v>6</v>
      </c>
      <c r="B37" s="58">
        <v>35</v>
      </c>
      <c r="C37" s="61">
        <v>10.9</v>
      </c>
      <c r="D37" s="61">
        <v>12.2</v>
      </c>
      <c r="E37" s="61">
        <v>12.4</v>
      </c>
    </row>
    <row r="38" spans="1:5" ht="13.5">
      <c r="A38" s="58">
        <v>7</v>
      </c>
      <c r="B38" s="58">
        <v>40</v>
      </c>
      <c r="C38" s="60">
        <v>12.5</v>
      </c>
      <c r="D38" s="60">
        <v>13.6</v>
      </c>
      <c r="E38" s="60">
        <v>13.6</v>
      </c>
    </row>
    <row r="39" spans="1:5" ht="13.5">
      <c r="A39" s="58">
        <v>8</v>
      </c>
      <c r="B39" s="58">
        <v>45</v>
      </c>
      <c r="C39" s="61">
        <v>14.1</v>
      </c>
      <c r="D39" s="61">
        <v>14.9</v>
      </c>
      <c r="E39" s="61">
        <v>14.6</v>
      </c>
    </row>
    <row r="40" spans="1:5" ht="13.5">
      <c r="A40" s="58">
        <v>9</v>
      </c>
      <c r="B40" s="58">
        <v>50</v>
      </c>
      <c r="C40" s="60">
        <v>15.3</v>
      </c>
      <c r="D40" s="60">
        <v>16.4</v>
      </c>
      <c r="E40" s="60">
        <v>15.9</v>
      </c>
    </row>
    <row r="41" spans="1:5" ht="13.5">
      <c r="A41" s="58">
        <v>10</v>
      </c>
      <c r="B41" s="58">
        <v>55</v>
      </c>
      <c r="C41" s="61">
        <v>16.6</v>
      </c>
      <c r="D41" s="61">
        <v>17.4</v>
      </c>
      <c r="E41" s="61">
        <v>17.1</v>
      </c>
    </row>
    <row r="43" spans="1:5" ht="13.5">
      <c r="A43" t="s">
        <v>119</v>
      </c>
      <c r="B43">
        <v>325</v>
      </c>
      <c r="D43" t="s">
        <v>121</v>
      </c>
      <c r="E43">
        <v>309.8</v>
      </c>
    </row>
    <row r="44" spans="1:5" ht="13.5">
      <c r="A44" t="s">
        <v>120</v>
      </c>
      <c r="B44">
        <v>32.5</v>
      </c>
      <c r="D44" t="s">
        <v>122</v>
      </c>
      <c r="E44">
        <v>10.326666666666666</v>
      </c>
    </row>
    <row r="46" spans="1:12" ht="13.5">
      <c r="A46" t="s">
        <v>123</v>
      </c>
      <c r="C46">
        <v>10</v>
      </c>
      <c r="D46">
        <v>15</v>
      </c>
      <c r="E46">
        <v>20</v>
      </c>
      <c r="F46">
        <v>25</v>
      </c>
      <c r="G46">
        <v>30</v>
      </c>
      <c r="H46">
        <v>35</v>
      </c>
      <c r="I46">
        <v>40</v>
      </c>
      <c r="J46">
        <v>45</v>
      </c>
      <c r="K46">
        <v>50</v>
      </c>
      <c r="L46">
        <v>55</v>
      </c>
    </row>
    <row r="47" spans="1:14" ht="13.5">
      <c r="A47" t="s">
        <v>124</v>
      </c>
      <c r="C47">
        <v>3</v>
      </c>
      <c r="D47">
        <v>3</v>
      </c>
      <c r="E47">
        <v>3</v>
      </c>
      <c r="F47">
        <v>3</v>
      </c>
      <c r="G47">
        <v>3</v>
      </c>
      <c r="H47">
        <v>3</v>
      </c>
      <c r="I47">
        <v>3</v>
      </c>
      <c r="J47">
        <v>3</v>
      </c>
      <c r="K47">
        <v>3</v>
      </c>
      <c r="L47">
        <v>3</v>
      </c>
      <c r="M47">
        <v>30</v>
      </c>
      <c r="N47" s="37" t="s">
        <v>125</v>
      </c>
    </row>
    <row r="48" spans="1:14" ht="13.5">
      <c r="A48" t="s">
        <v>126</v>
      </c>
      <c r="C48">
        <v>30</v>
      </c>
      <c r="D48">
        <v>45</v>
      </c>
      <c r="E48">
        <v>60</v>
      </c>
      <c r="F48">
        <v>75</v>
      </c>
      <c r="G48">
        <v>90</v>
      </c>
      <c r="H48">
        <v>105</v>
      </c>
      <c r="I48">
        <v>120</v>
      </c>
      <c r="J48">
        <v>135</v>
      </c>
      <c r="K48">
        <v>150</v>
      </c>
      <c r="L48">
        <v>165</v>
      </c>
      <c r="M48">
        <v>975</v>
      </c>
      <c r="N48" s="37" t="s">
        <v>127</v>
      </c>
    </row>
    <row r="49" spans="1:12" ht="13.5">
      <c r="A49" t="s">
        <v>128</v>
      </c>
      <c r="C49">
        <v>1.4</v>
      </c>
      <c r="D49">
        <v>3.7</v>
      </c>
      <c r="E49">
        <v>5.9</v>
      </c>
      <c r="F49">
        <v>8.2</v>
      </c>
      <c r="G49">
        <v>9.8</v>
      </c>
      <c r="H49">
        <v>10.9</v>
      </c>
      <c r="I49">
        <v>12.5</v>
      </c>
      <c r="J49">
        <v>14.1</v>
      </c>
      <c r="K49">
        <v>15.3</v>
      </c>
      <c r="L49">
        <v>16.6</v>
      </c>
    </row>
    <row r="50" spans="3:12" ht="13.5">
      <c r="C50">
        <v>1.4</v>
      </c>
      <c r="D50">
        <v>4.4</v>
      </c>
      <c r="E50">
        <v>7.7</v>
      </c>
      <c r="F50">
        <v>9.7</v>
      </c>
      <c r="G50">
        <v>11</v>
      </c>
      <c r="H50">
        <v>12.2</v>
      </c>
      <c r="I50">
        <v>13.6</v>
      </c>
      <c r="J50">
        <v>14.9</v>
      </c>
      <c r="K50">
        <v>16.4</v>
      </c>
      <c r="L50">
        <v>17.4</v>
      </c>
    </row>
    <row r="51" spans="3:12" ht="13.5">
      <c r="C51">
        <v>0.7</v>
      </c>
      <c r="D51">
        <v>3.5</v>
      </c>
      <c r="E51">
        <v>5.6</v>
      </c>
      <c r="F51">
        <v>8.5</v>
      </c>
      <c r="G51">
        <v>10.8</v>
      </c>
      <c r="H51">
        <v>12.4</v>
      </c>
      <c r="I51">
        <v>13.6</v>
      </c>
      <c r="J51">
        <v>14.6</v>
      </c>
      <c r="K51">
        <v>15.9</v>
      </c>
      <c r="L51">
        <v>17.1</v>
      </c>
    </row>
    <row r="52" spans="1:14" ht="13.5">
      <c r="A52" t="s">
        <v>129</v>
      </c>
      <c r="C52">
        <v>3.5</v>
      </c>
      <c r="D52">
        <v>11.6</v>
      </c>
      <c r="E52">
        <v>19.2</v>
      </c>
      <c r="F52">
        <v>26.4</v>
      </c>
      <c r="G52">
        <v>31.6</v>
      </c>
      <c r="H52">
        <v>35.5</v>
      </c>
      <c r="I52">
        <v>39.7</v>
      </c>
      <c r="J52">
        <v>43.6</v>
      </c>
      <c r="K52">
        <v>47.6</v>
      </c>
      <c r="L52">
        <v>51.1</v>
      </c>
      <c r="M52">
        <v>309.8</v>
      </c>
      <c r="N52" s="37" t="s">
        <v>130</v>
      </c>
    </row>
    <row r="53" spans="1:14" ht="13.5">
      <c r="A53" t="s">
        <v>131</v>
      </c>
      <c r="C53">
        <v>12.25</v>
      </c>
      <c r="D53">
        <v>134.56</v>
      </c>
      <c r="E53">
        <v>368.64</v>
      </c>
      <c r="F53">
        <v>696.96</v>
      </c>
      <c r="G53">
        <v>998.56</v>
      </c>
      <c r="H53">
        <v>1260.25</v>
      </c>
      <c r="I53">
        <v>1576.09</v>
      </c>
      <c r="J53">
        <v>1900.96</v>
      </c>
      <c r="K53">
        <v>2265.76</v>
      </c>
      <c r="L53">
        <v>2611.21</v>
      </c>
      <c r="M53">
        <v>11825.24</v>
      </c>
      <c r="N53" s="37" t="s">
        <v>132</v>
      </c>
    </row>
    <row r="54" spans="1:14" ht="13.5">
      <c r="A54" t="s">
        <v>133</v>
      </c>
      <c r="C54">
        <v>35</v>
      </c>
      <c r="D54">
        <v>174</v>
      </c>
      <c r="E54">
        <v>384</v>
      </c>
      <c r="F54">
        <v>660</v>
      </c>
      <c r="G54">
        <v>948</v>
      </c>
      <c r="H54">
        <v>1242.5</v>
      </c>
      <c r="I54">
        <v>1588</v>
      </c>
      <c r="J54">
        <v>1962</v>
      </c>
      <c r="K54">
        <v>2380</v>
      </c>
      <c r="L54">
        <v>2810.5</v>
      </c>
      <c r="M54">
        <v>12184</v>
      </c>
      <c r="N54" s="37" t="s">
        <v>134</v>
      </c>
    </row>
    <row r="56" spans="1:14" ht="13.5">
      <c r="A56" t="s">
        <v>135</v>
      </c>
      <c r="C56">
        <v>100</v>
      </c>
      <c r="D56">
        <v>225</v>
      </c>
      <c r="E56">
        <v>400</v>
      </c>
      <c r="F56">
        <v>625</v>
      </c>
      <c r="G56">
        <v>900</v>
      </c>
      <c r="H56">
        <v>1225</v>
      </c>
      <c r="I56">
        <v>1600</v>
      </c>
      <c r="J56">
        <v>2025</v>
      </c>
      <c r="K56">
        <v>2500</v>
      </c>
      <c r="L56">
        <v>3025</v>
      </c>
      <c r="M56">
        <v>12625</v>
      </c>
      <c r="N56" s="37" t="s">
        <v>136</v>
      </c>
    </row>
    <row r="57" spans="1:14" ht="13.5">
      <c r="A57" t="s">
        <v>137</v>
      </c>
      <c r="C57">
        <v>300</v>
      </c>
      <c r="D57">
        <v>675</v>
      </c>
      <c r="E57">
        <v>1200</v>
      </c>
      <c r="F57">
        <v>1875</v>
      </c>
      <c r="G57">
        <v>2700</v>
      </c>
      <c r="H57">
        <v>3675</v>
      </c>
      <c r="I57">
        <v>4800</v>
      </c>
      <c r="J57">
        <v>6075</v>
      </c>
      <c r="K57">
        <v>7500</v>
      </c>
      <c r="L57">
        <v>9075</v>
      </c>
      <c r="M57">
        <v>37875</v>
      </c>
      <c r="N57" s="37" t="s">
        <v>138</v>
      </c>
    </row>
    <row r="58" spans="1:12" ht="13.5">
      <c r="A58" t="s">
        <v>139</v>
      </c>
      <c r="C58">
        <v>1.96</v>
      </c>
      <c r="D58">
        <v>13.69</v>
      </c>
      <c r="E58">
        <v>34.81</v>
      </c>
      <c r="F58">
        <v>67.24</v>
      </c>
      <c r="G58">
        <v>96.04</v>
      </c>
      <c r="H58">
        <v>118.81</v>
      </c>
      <c r="I58">
        <v>156.25</v>
      </c>
      <c r="J58">
        <v>198.81</v>
      </c>
      <c r="K58">
        <v>234.09</v>
      </c>
      <c r="L58">
        <v>275.56</v>
      </c>
    </row>
    <row r="59" spans="3:12" ht="13.5">
      <c r="C59">
        <v>1.96</v>
      </c>
      <c r="D59">
        <v>19.36</v>
      </c>
      <c r="E59">
        <v>59.29</v>
      </c>
      <c r="F59">
        <v>94.09</v>
      </c>
      <c r="G59">
        <v>121</v>
      </c>
      <c r="H59">
        <v>148.84</v>
      </c>
      <c r="I59">
        <v>184.96</v>
      </c>
      <c r="J59">
        <v>222.01</v>
      </c>
      <c r="K59">
        <v>268.96</v>
      </c>
      <c r="L59">
        <v>302.76</v>
      </c>
    </row>
    <row r="60" spans="3:12" ht="13.5">
      <c r="C60">
        <v>0.49</v>
      </c>
      <c r="D60">
        <v>12.25</v>
      </c>
      <c r="E60">
        <v>31.36</v>
      </c>
      <c r="F60">
        <v>72.25</v>
      </c>
      <c r="G60">
        <v>116.64</v>
      </c>
      <c r="H60">
        <v>153.76</v>
      </c>
      <c r="I60">
        <v>184.96</v>
      </c>
      <c r="J60">
        <v>213.16</v>
      </c>
      <c r="K60">
        <v>252.81</v>
      </c>
      <c r="L60">
        <v>292.41</v>
      </c>
    </row>
    <row r="61" spans="1:14" ht="13.5">
      <c r="A61" t="s">
        <v>140</v>
      </c>
      <c r="C61">
        <v>4.41</v>
      </c>
      <c r="D61">
        <v>45.3</v>
      </c>
      <c r="E61">
        <v>125.46</v>
      </c>
      <c r="F61">
        <v>233.58</v>
      </c>
      <c r="G61">
        <v>333.68</v>
      </c>
      <c r="H61">
        <v>421.41</v>
      </c>
      <c r="I61">
        <v>526.17</v>
      </c>
      <c r="J61">
        <v>633.98</v>
      </c>
      <c r="K61">
        <v>755.86</v>
      </c>
      <c r="L61">
        <v>870.73</v>
      </c>
      <c r="M61">
        <v>3950.58</v>
      </c>
      <c r="N61" s="37" t="s">
        <v>141</v>
      </c>
    </row>
    <row r="64" spans="1:6" ht="13.5">
      <c r="A64" t="s">
        <v>142</v>
      </c>
      <c r="F64">
        <v>3199.2013333333334</v>
      </c>
    </row>
    <row r="66" spans="1:6" ht="13.5">
      <c r="A66" t="s">
        <v>143</v>
      </c>
      <c r="F66">
        <v>6187.5</v>
      </c>
    </row>
    <row r="67" spans="1:6" ht="13.5">
      <c r="A67" t="s">
        <v>144</v>
      </c>
      <c r="F67">
        <v>751.378666666667</v>
      </c>
    </row>
    <row r="68" spans="1:6" ht="13.5">
      <c r="A68" t="s">
        <v>145</v>
      </c>
      <c r="F68">
        <v>2115.5</v>
      </c>
    </row>
    <row r="70" spans="1:6" ht="13.5">
      <c r="A70" t="s">
        <v>146</v>
      </c>
      <c r="B70" t="s">
        <v>147</v>
      </c>
      <c r="F70">
        <v>751.378666666667</v>
      </c>
    </row>
    <row r="71" spans="2:6" ht="13.5">
      <c r="B71" t="s">
        <v>148</v>
      </c>
      <c r="F71">
        <v>742.545333333333</v>
      </c>
    </row>
    <row r="72" spans="2:6" ht="13.5">
      <c r="B72" t="s">
        <v>149</v>
      </c>
      <c r="F72">
        <v>8.83333333333394</v>
      </c>
    </row>
    <row r="73" spans="2:6" ht="13.5">
      <c r="B73" t="s">
        <v>150</v>
      </c>
      <c r="F73">
        <v>723.2873131313131</v>
      </c>
    </row>
    <row r="74" spans="2:6" ht="13.5">
      <c r="B74" t="s">
        <v>151</v>
      </c>
      <c r="F74">
        <v>19.258020202019907</v>
      </c>
    </row>
    <row r="76" spans="2:6" ht="13.5">
      <c r="B76" t="s">
        <v>152</v>
      </c>
      <c r="F76">
        <v>28.091353535353846</v>
      </c>
    </row>
    <row r="78" spans="2:6" ht="13.5">
      <c r="B78" t="s">
        <v>153</v>
      </c>
      <c r="F78">
        <v>751.378666666667</v>
      </c>
    </row>
    <row r="80" spans="1:6" ht="13.5">
      <c r="A80" t="s">
        <v>154</v>
      </c>
      <c r="B80" t="s">
        <v>155</v>
      </c>
      <c r="F80">
        <v>29</v>
      </c>
    </row>
    <row r="81" spans="2:6" ht="13.5">
      <c r="B81" t="s">
        <v>156</v>
      </c>
      <c r="F81">
        <v>9</v>
      </c>
    </row>
    <row r="82" spans="2:6" ht="13.5">
      <c r="B82" t="s">
        <v>157</v>
      </c>
      <c r="F82">
        <v>20</v>
      </c>
    </row>
    <row r="83" spans="2:6" ht="13.5">
      <c r="B83" t="s">
        <v>158</v>
      </c>
      <c r="F83">
        <v>1</v>
      </c>
    </row>
    <row r="84" spans="2:6" ht="13.5">
      <c r="B84" t="s">
        <v>159</v>
      </c>
      <c r="F84">
        <v>8</v>
      </c>
    </row>
    <row r="86" spans="2:6" ht="13.5">
      <c r="B86" t="s">
        <v>160</v>
      </c>
      <c r="F86">
        <v>28</v>
      </c>
    </row>
    <row r="88" spans="1:6" ht="13.5">
      <c r="A88" t="s">
        <v>161</v>
      </c>
      <c r="B88" t="s">
        <v>162</v>
      </c>
      <c r="F88">
        <v>723.2873131313131</v>
      </c>
    </row>
    <row r="89" spans="2:6" ht="13.5">
      <c r="B89" t="s">
        <v>173</v>
      </c>
      <c r="F89">
        <v>2.4072525252524883</v>
      </c>
    </row>
    <row r="90" spans="2:6" ht="13.5">
      <c r="B90" t="s">
        <v>163</v>
      </c>
      <c r="F90">
        <v>82.505037037037</v>
      </c>
    </row>
    <row r="91" spans="2:6" ht="13.5">
      <c r="B91" t="s">
        <v>164</v>
      </c>
      <c r="F91">
        <v>0.44166666666669696</v>
      </c>
    </row>
    <row r="92" spans="2:6" ht="13.5">
      <c r="B92" t="s">
        <v>165</v>
      </c>
      <c r="F92">
        <v>25.909609195402307</v>
      </c>
    </row>
    <row r="94" spans="2:6" ht="13.5">
      <c r="B94" t="s">
        <v>170</v>
      </c>
      <c r="F94">
        <v>1.0032626262626374</v>
      </c>
    </row>
    <row r="96" spans="1:6" ht="13.5">
      <c r="A96" t="s">
        <v>166</v>
      </c>
      <c r="B96" t="s">
        <v>167</v>
      </c>
      <c r="F96">
        <v>5.450383076042996</v>
      </c>
    </row>
    <row r="97" spans="2:6" ht="13.5">
      <c r="B97" t="s">
        <v>168</v>
      </c>
      <c r="F97">
        <v>186.8038574423351</v>
      </c>
    </row>
    <row r="99" spans="2:6" ht="13.5">
      <c r="B99" t="s">
        <v>169</v>
      </c>
      <c r="F99">
        <v>720.9351711083958</v>
      </c>
    </row>
  </sheetData>
  <mergeCells count="17">
    <mergeCell ref="B28:O28"/>
    <mergeCell ref="A1:J1"/>
    <mergeCell ref="A15:C15"/>
    <mergeCell ref="A16:C16"/>
    <mergeCell ref="G15:G16"/>
    <mergeCell ref="H15:I15"/>
    <mergeCell ref="H16:I16"/>
    <mergeCell ref="M18:M19"/>
    <mergeCell ref="N18:N19"/>
    <mergeCell ref="O18:O19"/>
    <mergeCell ref="P18:P19"/>
    <mergeCell ref="A25:C26"/>
    <mergeCell ref="G18:G19"/>
    <mergeCell ref="L18:L19"/>
    <mergeCell ref="K18:K19"/>
    <mergeCell ref="G21:L26"/>
    <mergeCell ref="M25:N25"/>
  </mergeCells>
  <printOptions/>
  <pageMargins left="0.75" right="0.75" top="1" bottom="1" header="0.512" footer="0.512"/>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M82"/>
  <sheetViews>
    <sheetView tabSelected="1" workbookViewId="0" topLeftCell="A2">
      <selection activeCell="A55" sqref="A55:H82"/>
    </sheetView>
  </sheetViews>
  <sheetFormatPr defaultColWidth="9.00390625" defaultRowHeight="13.5"/>
  <sheetData>
    <row r="1" spans="1:12" ht="13.5">
      <c r="A1" s="49" t="s">
        <v>0</v>
      </c>
      <c r="B1" s="49"/>
      <c r="C1" s="49"/>
      <c r="D1" s="49"/>
      <c r="E1" s="49"/>
      <c r="F1" s="49"/>
      <c r="G1" s="49"/>
      <c r="H1" s="49"/>
      <c r="I1" s="49"/>
      <c r="J1" s="49"/>
      <c r="K1" s="49"/>
      <c r="L1" s="49"/>
    </row>
    <row r="3" spans="1:12" ht="13.5">
      <c r="A3" s="41" t="s">
        <v>112</v>
      </c>
      <c r="B3" s="41"/>
      <c r="C3" s="41"/>
      <c r="D3" s="41"/>
      <c r="E3" s="41"/>
      <c r="F3" s="41"/>
      <c r="G3" s="41"/>
      <c r="H3" s="41"/>
      <c r="I3" s="41"/>
      <c r="J3" s="41"/>
      <c r="K3" s="41"/>
      <c r="L3" s="41"/>
    </row>
    <row r="5" spans="1:12" ht="14.25" thickBot="1">
      <c r="A5" s="40" t="s">
        <v>180</v>
      </c>
      <c r="B5" s="40"/>
      <c r="C5" s="40"/>
      <c r="D5" s="40"/>
      <c r="E5" s="40"/>
      <c r="F5" s="40"/>
      <c r="G5" s="40"/>
      <c r="H5" s="40"/>
      <c r="I5" s="40"/>
      <c r="J5" s="40"/>
      <c r="K5" s="40"/>
      <c r="L5" s="40"/>
    </row>
    <row r="6" spans="1:12" ht="15" thickBot="1" thickTop="1">
      <c r="A6" s="42" t="s">
        <v>39</v>
      </c>
      <c r="B6" s="45" t="s">
        <v>35</v>
      </c>
      <c r="C6" s="45" t="s">
        <v>36</v>
      </c>
      <c r="D6" s="42"/>
      <c r="E6" s="45" t="s">
        <v>37</v>
      </c>
      <c r="F6" s="42"/>
      <c r="G6" s="45" t="s">
        <v>59</v>
      </c>
      <c r="H6" s="42"/>
      <c r="I6" s="42"/>
      <c r="J6" s="42"/>
      <c r="K6" s="45" t="s">
        <v>64</v>
      </c>
      <c r="L6" s="42"/>
    </row>
    <row r="7" spans="1:12" ht="13.5">
      <c r="A7" s="41" t="s">
        <v>40</v>
      </c>
      <c r="B7" s="46" t="s">
        <v>44</v>
      </c>
      <c r="C7" s="46" t="s">
        <v>50</v>
      </c>
      <c r="D7" s="41"/>
      <c r="E7" s="46" t="s">
        <v>53</v>
      </c>
      <c r="F7" s="41"/>
      <c r="G7" s="46" t="s">
        <v>60</v>
      </c>
      <c r="H7" s="41"/>
      <c r="I7" s="41"/>
      <c r="J7" s="41"/>
      <c r="K7" s="46" t="s">
        <v>65</v>
      </c>
      <c r="L7" s="41"/>
    </row>
    <row r="8" spans="1:12" ht="13.5">
      <c r="A8" s="41" t="s">
        <v>174</v>
      </c>
      <c r="B8" s="46" t="s">
        <v>45</v>
      </c>
      <c r="C8" s="46" t="s">
        <v>51</v>
      </c>
      <c r="D8" s="41"/>
      <c r="E8" s="46" t="s">
        <v>54</v>
      </c>
      <c r="F8" s="41"/>
      <c r="G8" s="46" t="s">
        <v>184</v>
      </c>
      <c r="H8" s="41"/>
      <c r="I8" s="41"/>
      <c r="J8" s="41"/>
      <c r="K8" s="46" t="s">
        <v>66</v>
      </c>
      <c r="L8" s="41"/>
    </row>
    <row r="9" spans="1:12" ht="13.5">
      <c r="A9" s="41" t="s">
        <v>41</v>
      </c>
      <c r="B9" s="46" t="s">
        <v>46</v>
      </c>
      <c r="C9" s="46" t="s">
        <v>52</v>
      </c>
      <c r="D9" s="41"/>
      <c r="E9" s="46" t="s">
        <v>55</v>
      </c>
      <c r="F9" s="41"/>
      <c r="G9" s="46" t="s">
        <v>61</v>
      </c>
      <c r="H9" s="41"/>
      <c r="I9" s="41"/>
      <c r="J9" s="41"/>
      <c r="K9" s="46" t="s">
        <v>67</v>
      </c>
      <c r="L9" s="41"/>
    </row>
    <row r="10" spans="1:12" ht="13.5">
      <c r="A10" s="41" t="s">
        <v>42</v>
      </c>
      <c r="B10" s="46" t="s">
        <v>47</v>
      </c>
      <c r="C10" s="46" t="s">
        <v>181</v>
      </c>
      <c r="D10" s="41"/>
      <c r="E10" s="46" t="s">
        <v>56</v>
      </c>
      <c r="F10" s="41"/>
      <c r="G10" s="46" t="s">
        <v>62</v>
      </c>
      <c r="H10" s="41"/>
      <c r="I10" s="41"/>
      <c r="J10" s="41"/>
      <c r="K10" s="46"/>
      <c r="L10" s="41"/>
    </row>
    <row r="11" spans="1:12" ht="14.25" thickBot="1">
      <c r="A11" s="43" t="s">
        <v>171</v>
      </c>
      <c r="B11" s="47" t="s">
        <v>48</v>
      </c>
      <c r="C11" s="47" t="s">
        <v>182</v>
      </c>
      <c r="D11" s="43"/>
      <c r="E11" s="47" t="s">
        <v>57</v>
      </c>
      <c r="F11" s="43"/>
      <c r="G11" s="47" t="s">
        <v>63</v>
      </c>
      <c r="H11" s="43"/>
      <c r="I11" s="43"/>
      <c r="J11" s="43"/>
      <c r="K11" s="47"/>
      <c r="L11" s="43"/>
    </row>
    <row r="12" spans="1:12" ht="14.25" thickBot="1">
      <c r="A12" s="44" t="s">
        <v>43</v>
      </c>
      <c r="B12" s="48" t="s">
        <v>49</v>
      </c>
      <c r="C12" s="48" t="s">
        <v>183</v>
      </c>
      <c r="D12" s="44"/>
      <c r="E12" s="48" t="s">
        <v>58</v>
      </c>
      <c r="F12" s="44"/>
      <c r="G12" s="48"/>
      <c r="H12" s="44"/>
      <c r="I12" s="44"/>
      <c r="J12" s="44"/>
      <c r="K12" s="48"/>
      <c r="L12" s="44"/>
    </row>
    <row r="13" spans="1:5" ht="13.5">
      <c r="A13" t="s">
        <v>68</v>
      </c>
      <c r="E13" t="s">
        <v>185</v>
      </c>
    </row>
    <row r="14" ht="13.5">
      <c r="A14" t="s">
        <v>69</v>
      </c>
    </row>
    <row r="15" spans="1:2" ht="13.5">
      <c r="A15" s="50" t="s">
        <v>70</v>
      </c>
      <c r="B15" s="50"/>
    </row>
    <row r="16" spans="1:13" ht="13.5">
      <c r="A16" s="51" t="s">
        <v>39</v>
      </c>
      <c r="B16" s="51" t="s">
        <v>35</v>
      </c>
      <c r="C16" s="51" t="s">
        <v>36</v>
      </c>
      <c r="D16" s="51" t="s">
        <v>37</v>
      </c>
      <c r="E16" s="51" t="s">
        <v>38</v>
      </c>
      <c r="F16" s="51" t="s">
        <v>71</v>
      </c>
      <c r="G16" s="51" t="s">
        <v>72</v>
      </c>
      <c r="M16" t="s">
        <v>75</v>
      </c>
    </row>
    <row r="17" spans="1:13" ht="13.5">
      <c r="A17" s="51" t="str">
        <f>Sheet2!A7</f>
        <v>回帰変動</v>
      </c>
      <c r="B17" s="51">
        <v>723.2873131313131</v>
      </c>
      <c r="C17" s="51">
        <v>1</v>
      </c>
      <c r="D17" s="51">
        <v>723.2873131313131</v>
      </c>
      <c r="E17" s="51">
        <v>720.9351711083958</v>
      </c>
      <c r="F17" s="62">
        <f>FDIST(E17,C17,C21)</f>
        <v>1.5855901827079203E-21</v>
      </c>
      <c r="G17" s="51">
        <f>FINV(0.05,C17,C21)</f>
        <v>4.195982228338835</v>
      </c>
      <c r="H17" t="s">
        <v>78</v>
      </c>
      <c r="M17" t="s">
        <v>81</v>
      </c>
    </row>
    <row r="18" spans="1:13" ht="13.5">
      <c r="A18" s="51" t="str">
        <f>Sheet2!A8</f>
        <v>残差変動</v>
      </c>
      <c r="B18" s="51">
        <v>19.258020202019907</v>
      </c>
      <c r="C18" s="51">
        <v>8</v>
      </c>
      <c r="D18" s="51">
        <v>2.4072525252524883</v>
      </c>
      <c r="E18" s="51">
        <v>5.450383076042996</v>
      </c>
      <c r="F18" s="62">
        <f>FDIST(E18,C18,C20)</f>
        <v>0.0009885459268233377</v>
      </c>
      <c r="G18" s="51">
        <f>FINV(0.05,C18,C20)</f>
        <v>2.4470665493936394</v>
      </c>
      <c r="H18" t="s">
        <v>77</v>
      </c>
      <c r="M18" t="s">
        <v>80</v>
      </c>
    </row>
    <row r="19" spans="1:13" ht="13.5">
      <c r="A19" s="51" t="str">
        <f>Sheet2!A9</f>
        <v>級間変動</v>
      </c>
      <c r="B19" s="51">
        <v>742.545333333333</v>
      </c>
      <c r="C19" s="51">
        <v>9</v>
      </c>
      <c r="D19" s="51">
        <v>82.505037037037</v>
      </c>
      <c r="E19" s="51">
        <v>186.8038574423351</v>
      </c>
      <c r="F19" s="62">
        <f>FDIST(E19,C19,C20)</f>
        <v>2.6569723429893843E-17</v>
      </c>
      <c r="G19" s="51">
        <f>FINV(0.05,C19,C20)</f>
        <v>2.392816611518356</v>
      </c>
      <c r="H19" t="s">
        <v>76</v>
      </c>
      <c r="M19" t="s">
        <v>79</v>
      </c>
    </row>
    <row r="20" spans="1:7" ht="13.5">
      <c r="A20" s="51" t="str">
        <f>Sheet2!A10</f>
        <v>級内変動</v>
      </c>
      <c r="B20" s="51">
        <v>8.83333333333394</v>
      </c>
      <c r="C20" s="51">
        <v>20</v>
      </c>
      <c r="D20" s="51">
        <v>0.44166666666669696</v>
      </c>
      <c r="E20" s="51"/>
      <c r="F20" s="51"/>
      <c r="G20" s="51"/>
    </row>
    <row r="21" spans="1:7" ht="13.5">
      <c r="A21" s="51" t="str">
        <f>Sheet2!A11</f>
        <v>誤差変動</v>
      </c>
      <c r="B21" s="51">
        <v>28.091353535353846</v>
      </c>
      <c r="C21" s="51">
        <v>28</v>
      </c>
      <c r="D21" s="51">
        <v>1.0032626262626374</v>
      </c>
      <c r="E21" s="51"/>
      <c r="F21" s="51"/>
      <c r="G21" s="51"/>
    </row>
    <row r="22" spans="1:7" ht="13.5">
      <c r="A22" s="51" t="s">
        <v>43</v>
      </c>
      <c r="B22" s="51">
        <v>751.378666666667</v>
      </c>
      <c r="C22" s="51">
        <v>29</v>
      </c>
      <c r="D22" s="51">
        <v>25.909609195402307</v>
      </c>
      <c r="E22" s="51"/>
      <c r="F22" s="51"/>
      <c r="G22" s="51"/>
    </row>
    <row r="23" spans="5:6" ht="13.5">
      <c r="E23" t="s">
        <v>73</v>
      </c>
      <c r="F23" t="str">
        <f>Sheet1!H15</f>
        <v>日間変動</v>
      </c>
    </row>
    <row r="24" spans="1:6" ht="13.5">
      <c r="A24" s="50" t="s">
        <v>82</v>
      </c>
      <c r="B24" s="50"/>
      <c r="E24" t="s">
        <v>74</v>
      </c>
      <c r="F24" t="str">
        <f>Sheet1!H16</f>
        <v>測定誤差変動</v>
      </c>
    </row>
    <row r="25" spans="1:6" ht="13.5">
      <c r="A25" s="52" t="s">
        <v>83</v>
      </c>
      <c r="B25" s="52"/>
      <c r="C25" s="52"/>
      <c r="D25" s="52"/>
      <c r="E25" s="52"/>
      <c r="F25" s="52">
        <v>27.354456790123436</v>
      </c>
    </row>
    <row r="26" spans="1:6" ht="13.5">
      <c r="A26" s="52" t="s">
        <v>84</v>
      </c>
      <c r="B26" s="52"/>
      <c r="C26" s="52"/>
      <c r="D26" s="52"/>
      <c r="E26" s="52"/>
      <c r="F26" s="52">
        <v>0.44166666666669696</v>
      </c>
    </row>
    <row r="27" spans="1:6" ht="13.5">
      <c r="A27" s="52" t="s">
        <v>172</v>
      </c>
      <c r="B27" s="52"/>
      <c r="C27" s="52"/>
      <c r="D27" s="52"/>
      <c r="E27" s="52"/>
      <c r="F27" s="52">
        <v>1.0032626262626374</v>
      </c>
    </row>
    <row r="28" spans="1:6" ht="13.5">
      <c r="A28" s="52" t="s">
        <v>85</v>
      </c>
      <c r="B28" s="52"/>
      <c r="C28" s="52"/>
      <c r="D28" s="52"/>
      <c r="E28" s="52"/>
      <c r="F28" s="52">
        <v>6187.5</v>
      </c>
    </row>
    <row r="29" spans="1:6" ht="13.5">
      <c r="A29" s="52" t="s">
        <v>86</v>
      </c>
      <c r="B29" s="52"/>
      <c r="C29" s="52"/>
      <c r="D29" s="52"/>
      <c r="E29" s="52"/>
      <c r="F29" s="52">
        <v>0.11673277583920007</v>
      </c>
    </row>
    <row r="30" spans="1:6" ht="13.5">
      <c r="A30" s="52" t="s">
        <v>87</v>
      </c>
      <c r="B30" s="52"/>
      <c r="C30" s="52"/>
      <c r="D30" s="52"/>
      <c r="E30" s="52"/>
      <c r="F30" s="52">
        <v>25.909609195402307</v>
      </c>
    </row>
    <row r="31" spans="1:6" ht="13.5">
      <c r="A31" t="s">
        <v>88</v>
      </c>
      <c r="F31">
        <v>0.3418989898989899</v>
      </c>
    </row>
    <row r="32" spans="1:6" ht="13.5">
      <c r="A32" t="s">
        <v>89</v>
      </c>
      <c r="F32">
        <v>-0.7850505050505063</v>
      </c>
    </row>
    <row r="33" spans="1:6" ht="13.5">
      <c r="A33" t="s">
        <v>90</v>
      </c>
      <c r="F33">
        <v>0.012733556249120556</v>
      </c>
    </row>
    <row r="34" spans="1:8" ht="13.5">
      <c r="A34" t="s">
        <v>186</v>
      </c>
      <c r="H34">
        <v>0.45244459508459756</v>
      </c>
    </row>
    <row r="35" spans="1:6" ht="13.5">
      <c r="A35" t="s">
        <v>175</v>
      </c>
      <c r="F35">
        <v>1.0016299847062473</v>
      </c>
    </row>
    <row r="36" spans="1:6" ht="13.5">
      <c r="A36" t="s">
        <v>98</v>
      </c>
      <c r="F36">
        <v>32.5</v>
      </c>
    </row>
    <row r="37" spans="1:6" ht="13.5">
      <c r="A37" t="s">
        <v>99</v>
      </c>
      <c r="F37">
        <v>10.326666666666666</v>
      </c>
    </row>
    <row r="38" spans="1:6" ht="13.5">
      <c r="A38" t="s">
        <v>100</v>
      </c>
      <c r="F38">
        <v>751.378666666667</v>
      </c>
    </row>
    <row r="39" spans="1:6" ht="13.5">
      <c r="A39" t="s">
        <v>101</v>
      </c>
      <c r="F39">
        <v>2115.5</v>
      </c>
    </row>
    <row r="41" spans="1:10" ht="13.5">
      <c r="A41" s="50" t="s">
        <v>91</v>
      </c>
      <c r="B41" s="50"/>
      <c r="C41" s="50"/>
      <c r="D41" s="50"/>
      <c r="E41" s="50"/>
      <c r="F41" s="50"/>
      <c r="G41" s="50"/>
      <c r="H41" s="50"/>
      <c r="I41" s="38" t="s">
        <v>33</v>
      </c>
      <c r="J41" s="38"/>
    </row>
    <row r="42" spans="1:10" ht="13.5">
      <c r="A42" s="52" t="s">
        <v>92</v>
      </c>
      <c r="B42" s="52"/>
      <c r="C42" s="52"/>
      <c r="D42" s="52"/>
      <c r="E42" s="52"/>
      <c r="F42" s="52">
        <v>5.230148830590142</v>
      </c>
      <c r="G42" s="52"/>
      <c r="H42" s="52"/>
      <c r="I42" s="38">
        <v>50.647019017980725</v>
      </c>
      <c r="J42" s="38" t="s">
        <v>34</v>
      </c>
    </row>
    <row r="43" spans="1:10" ht="13.5">
      <c r="A43" s="52" t="s">
        <v>93</v>
      </c>
      <c r="B43" s="52"/>
      <c r="C43" s="52"/>
      <c r="D43" s="52"/>
      <c r="E43" s="52"/>
      <c r="F43" s="52">
        <v>0.5782913412985526</v>
      </c>
      <c r="G43" s="52"/>
      <c r="H43" s="52"/>
      <c r="I43" s="38">
        <v>5.599980709798767</v>
      </c>
      <c r="J43" s="38" t="s">
        <v>34</v>
      </c>
    </row>
    <row r="45" spans="1:11" ht="13.5">
      <c r="A45" t="s">
        <v>195</v>
      </c>
      <c r="F45">
        <v>6.142415879460419</v>
      </c>
      <c r="I45">
        <v>59.48110922653731</v>
      </c>
      <c r="J45" t="s">
        <v>34</v>
      </c>
      <c r="K45" t="s">
        <v>117</v>
      </c>
    </row>
    <row r="47" spans="1:10" ht="13.5">
      <c r="A47" s="52" t="s">
        <v>94</v>
      </c>
      <c r="B47" s="52"/>
      <c r="C47" s="52"/>
      <c r="D47" s="52"/>
      <c r="E47" s="52"/>
      <c r="F47" s="52"/>
      <c r="G47" s="52"/>
      <c r="H47" s="52"/>
      <c r="I47" s="38">
        <v>0</v>
      </c>
      <c r="J47" s="38" t="s">
        <v>34</v>
      </c>
    </row>
    <row r="48" spans="1:10" ht="13.5">
      <c r="A48" s="52" t="s">
        <v>95</v>
      </c>
      <c r="B48" s="52"/>
      <c r="C48" s="52"/>
      <c r="D48" s="52"/>
      <c r="E48" s="52"/>
      <c r="F48" s="52"/>
      <c r="G48" s="52"/>
      <c r="H48" s="52"/>
      <c r="I48" s="38">
        <v>0</v>
      </c>
      <c r="J48" s="38" t="s">
        <v>34</v>
      </c>
    </row>
    <row r="50" spans="1:10" ht="13.5">
      <c r="A50" s="52" t="s">
        <v>96</v>
      </c>
      <c r="B50" s="52"/>
      <c r="C50" s="52"/>
      <c r="D50" s="52"/>
      <c r="E50" s="52"/>
      <c r="F50" s="52"/>
      <c r="G50" s="52"/>
      <c r="H50" s="52"/>
      <c r="I50" s="38">
        <v>50.95567013942432</v>
      </c>
      <c r="J50" s="38" t="s">
        <v>34</v>
      </c>
    </row>
    <row r="51" spans="1:10" ht="13.5">
      <c r="A51" s="52" t="s">
        <v>97</v>
      </c>
      <c r="B51" s="52"/>
      <c r="C51" s="52"/>
      <c r="D51" s="52"/>
      <c r="E51" s="52"/>
      <c r="F51" s="52"/>
      <c r="G51" s="52"/>
      <c r="H51" s="52"/>
      <c r="I51" s="38">
        <v>101.91134027884864</v>
      </c>
      <c r="J51" s="38" t="s">
        <v>34</v>
      </c>
    </row>
    <row r="54" ht="13.5">
      <c r="A54" s="50" t="s">
        <v>102</v>
      </c>
    </row>
    <row r="55" spans="1:8" ht="13.5">
      <c r="A55" s="52" t="s">
        <v>103</v>
      </c>
      <c r="B55" s="52"/>
      <c r="C55" s="52"/>
      <c r="D55" s="52"/>
      <c r="E55" s="52"/>
      <c r="F55" s="52"/>
      <c r="G55" s="52"/>
      <c r="H55" s="52"/>
    </row>
    <row r="56" spans="1:8" ht="13.5">
      <c r="A56" s="52"/>
      <c r="B56" s="52" t="s">
        <v>187</v>
      </c>
      <c r="C56" s="52"/>
      <c r="D56" s="52"/>
      <c r="E56" s="52"/>
      <c r="F56" s="52">
        <f>TINV(0.05,C21)</f>
        <v>2.0484094420680776</v>
      </c>
      <c r="G56" s="52"/>
      <c r="H56" s="52"/>
    </row>
    <row r="57" spans="1:8" ht="13.5">
      <c r="A57" s="52"/>
      <c r="B57" s="52" t="s">
        <v>188</v>
      </c>
      <c r="C57" s="52"/>
      <c r="D57" s="52"/>
      <c r="E57" s="52"/>
      <c r="F57" s="52">
        <v>0.3418989898989899</v>
      </c>
      <c r="G57" s="52" t="s">
        <v>104</v>
      </c>
      <c r="H57" s="52">
        <v>0.012733556249120556</v>
      </c>
    </row>
    <row r="58" spans="1:8" ht="13.5">
      <c r="A58" s="52"/>
      <c r="B58" s="52" t="s">
        <v>189</v>
      </c>
      <c r="C58" s="52"/>
      <c r="D58" s="52"/>
      <c r="E58" s="52"/>
      <c r="F58" s="52">
        <v>-0.7850505050505063</v>
      </c>
      <c r="G58" s="52" t="s">
        <v>104</v>
      </c>
      <c r="H58" s="52">
        <v>0.9267917805839577</v>
      </c>
    </row>
    <row r="59" spans="1:8" ht="13.5">
      <c r="A59" s="52"/>
      <c r="B59" s="52"/>
      <c r="C59" s="52"/>
      <c r="D59" s="52"/>
      <c r="E59" s="52"/>
      <c r="F59" s="52"/>
      <c r="G59" s="52"/>
      <c r="H59" s="52"/>
    </row>
    <row r="60" spans="1:8" ht="13.5">
      <c r="A60" s="52" t="s">
        <v>176</v>
      </c>
      <c r="B60" s="52"/>
      <c r="C60" s="52"/>
      <c r="D60" s="52"/>
      <c r="E60" s="52"/>
      <c r="F60" s="52"/>
      <c r="G60" s="52"/>
      <c r="H60" s="52"/>
    </row>
    <row r="61" spans="1:8" ht="13.5">
      <c r="A61" s="52"/>
      <c r="B61" s="52" t="s">
        <v>177</v>
      </c>
      <c r="C61" s="52"/>
      <c r="D61" s="52"/>
      <c r="E61" s="52"/>
      <c r="F61" s="52"/>
      <c r="G61" s="52"/>
      <c r="H61" s="52"/>
    </row>
    <row r="62" spans="1:8" ht="13.5">
      <c r="A62" s="52"/>
      <c r="B62" s="52" t="s">
        <v>190</v>
      </c>
      <c r="C62" s="52"/>
      <c r="D62" s="52"/>
      <c r="E62" s="52"/>
      <c r="F62" s="52"/>
      <c r="G62" s="52"/>
      <c r="H62" s="52"/>
    </row>
    <row r="63" spans="1:8" ht="13.5">
      <c r="A63" s="52"/>
      <c r="B63" s="52" t="s">
        <v>191</v>
      </c>
      <c r="C63" s="52"/>
      <c r="D63" s="52"/>
      <c r="E63" s="52"/>
      <c r="F63" s="52"/>
      <c r="G63" s="52"/>
      <c r="H63" s="52"/>
    </row>
    <row r="64" spans="1:8" ht="13.5">
      <c r="A64" s="52"/>
      <c r="B64" s="52"/>
      <c r="C64" s="52" t="s">
        <v>109</v>
      </c>
      <c r="D64" s="52"/>
      <c r="E64" s="52"/>
      <c r="F64" s="52">
        <v>-0.7850505050505063</v>
      </c>
      <c r="G64" s="52" t="s">
        <v>104</v>
      </c>
      <c r="H64" s="52">
        <v>0.9267917805839576</v>
      </c>
    </row>
    <row r="65" spans="1:8" ht="13.5">
      <c r="A65" s="52"/>
      <c r="B65" s="52"/>
      <c r="C65" s="52" t="s">
        <v>105</v>
      </c>
      <c r="D65" s="52"/>
      <c r="E65" s="52"/>
      <c r="F65" s="52">
        <v>10.326666666666666</v>
      </c>
      <c r="G65" s="52" t="s">
        <v>104</v>
      </c>
      <c r="H65" s="52">
        <v>0.37459627872117157</v>
      </c>
    </row>
    <row r="66" spans="1:8" ht="13.5">
      <c r="A66" s="52"/>
      <c r="B66" s="52"/>
      <c r="C66" s="52" t="s">
        <v>110</v>
      </c>
      <c r="D66" s="52"/>
      <c r="E66" s="52"/>
      <c r="F66" s="52">
        <v>-0.7850505050505063</v>
      </c>
      <c r="G66" s="52" t="s">
        <v>104</v>
      </c>
      <c r="H66" s="52">
        <v>0.9267917805839576</v>
      </c>
    </row>
    <row r="67" spans="1:8" ht="13.5">
      <c r="A67" s="52"/>
      <c r="B67" s="52"/>
      <c r="C67" s="52"/>
      <c r="D67" s="52"/>
      <c r="E67" s="52"/>
      <c r="F67" s="52"/>
      <c r="G67" s="52"/>
      <c r="H67" s="52"/>
    </row>
    <row r="68" spans="1:8" ht="13.5">
      <c r="A68" s="52" t="s">
        <v>107</v>
      </c>
      <c r="B68" s="52"/>
      <c r="C68" s="52"/>
      <c r="D68" s="52"/>
      <c r="E68" s="52"/>
      <c r="F68" s="52"/>
      <c r="G68" s="52"/>
      <c r="H68" s="52"/>
    </row>
    <row r="69" spans="1:8" ht="13.5">
      <c r="A69" s="52"/>
      <c r="B69" s="52" t="s">
        <v>178</v>
      </c>
      <c r="C69" s="52"/>
      <c r="D69" s="52"/>
      <c r="E69" s="52"/>
      <c r="F69" s="52"/>
      <c r="G69" s="52"/>
      <c r="H69" s="52"/>
    </row>
    <row r="70" spans="1:8" ht="13.5">
      <c r="A70" s="52"/>
      <c r="B70" s="52" t="s">
        <v>192</v>
      </c>
      <c r="C70" s="52"/>
      <c r="D70" s="52"/>
      <c r="E70" s="52"/>
      <c r="F70" s="52"/>
      <c r="G70" s="52"/>
      <c r="H70" s="52"/>
    </row>
    <row r="71" spans="1:8" ht="13.5">
      <c r="A71" s="52"/>
      <c r="B71" s="52" t="s">
        <v>106</v>
      </c>
      <c r="C71" s="52"/>
      <c r="D71" s="52"/>
      <c r="E71" s="52"/>
      <c r="F71" s="52"/>
      <c r="G71" s="52"/>
      <c r="H71" s="52"/>
    </row>
    <row r="72" spans="1:8" ht="13.5">
      <c r="A72" s="52"/>
      <c r="B72" s="52"/>
      <c r="C72" s="52" t="s">
        <v>109</v>
      </c>
      <c r="D72" s="52"/>
      <c r="E72" s="52"/>
      <c r="F72" s="52">
        <v>-0.7850505050505063</v>
      </c>
      <c r="G72" s="52" t="s">
        <v>104</v>
      </c>
      <c r="H72" s="52">
        <v>2.251358293455414</v>
      </c>
    </row>
    <row r="73" spans="1:8" ht="13.5">
      <c r="A73" s="52"/>
      <c r="B73" s="52"/>
      <c r="C73" s="52" t="s">
        <v>105</v>
      </c>
      <c r="D73" s="52"/>
      <c r="E73" s="52"/>
      <c r="F73" s="52">
        <v>10.326666666666666</v>
      </c>
      <c r="G73" s="52" t="s">
        <v>104</v>
      </c>
      <c r="H73" s="52">
        <v>2.0856638111124814</v>
      </c>
    </row>
    <row r="74" spans="1:8" ht="13.5">
      <c r="A74" s="52"/>
      <c r="B74" s="52"/>
      <c r="C74" s="52" t="s">
        <v>110</v>
      </c>
      <c r="D74" s="52"/>
      <c r="E74" s="52"/>
      <c r="F74" s="52">
        <v>-0.7850505050505063</v>
      </c>
      <c r="G74" s="52" t="s">
        <v>104</v>
      </c>
      <c r="H74" s="52">
        <v>2.251358293455414</v>
      </c>
    </row>
    <row r="75" spans="1:8" ht="13.5">
      <c r="A75" s="52"/>
      <c r="B75" s="52"/>
      <c r="C75" s="52"/>
      <c r="D75" s="52"/>
      <c r="E75" s="52"/>
      <c r="F75" s="52"/>
      <c r="G75" s="52"/>
      <c r="H75" s="52"/>
    </row>
    <row r="76" spans="1:8" ht="13.5">
      <c r="A76" s="52" t="s">
        <v>108</v>
      </c>
      <c r="B76" s="52"/>
      <c r="C76" s="52"/>
      <c r="D76" s="52"/>
      <c r="E76" s="52"/>
      <c r="F76" s="52"/>
      <c r="G76" s="52"/>
      <c r="H76" s="52"/>
    </row>
    <row r="77" spans="1:8" ht="13.5">
      <c r="A77" s="52"/>
      <c r="B77" s="52" t="s">
        <v>179</v>
      </c>
      <c r="C77" s="52"/>
      <c r="D77" s="52"/>
      <c r="E77" s="52"/>
      <c r="F77" s="52"/>
      <c r="G77" s="52"/>
      <c r="H77" s="52"/>
    </row>
    <row r="78" spans="1:8" ht="13.5">
      <c r="A78" s="52"/>
      <c r="B78" s="52" t="s">
        <v>193</v>
      </c>
      <c r="C78" s="52"/>
      <c r="D78" s="52"/>
      <c r="E78" s="52"/>
      <c r="F78" s="52"/>
      <c r="G78" s="52"/>
      <c r="H78" s="52"/>
    </row>
    <row r="79" spans="1:8" ht="13.5">
      <c r="A79" s="52"/>
      <c r="B79" s="52" t="s">
        <v>194</v>
      </c>
      <c r="C79" s="52"/>
      <c r="D79" s="52"/>
      <c r="E79" s="52"/>
      <c r="F79" s="52"/>
      <c r="G79" s="52"/>
      <c r="H79" s="52"/>
    </row>
    <row r="80" spans="1:8" ht="13.5">
      <c r="A80" s="52"/>
      <c r="B80" s="52"/>
      <c r="C80" s="52" t="s">
        <v>109</v>
      </c>
      <c r="D80" s="52"/>
      <c r="E80" s="52"/>
      <c r="F80" s="52">
        <v>-0.7850505050505063</v>
      </c>
      <c r="G80" s="52" t="s">
        <v>104</v>
      </c>
      <c r="H80" s="52">
        <v>1.5040501071691326</v>
      </c>
    </row>
    <row r="81" spans="1:8" ht="13.5">
      <c r="A81" s="52"/>
      <c r="B81" s="52"/>
      <c r="C81" s="52" t="s">
        <v>105</v>
      </c>
      <c r="D81" s="52"/>
      <c r="E81" s="52"/>
      <c r="F81" s="52">
        <v>10.326666666666666</v>
      </c>
      <c r="G81" s="52" t="s">
        <v>104</v>
      </c>
      <c r="H81" s="52">
        <v>1.2423953043815186</v>
      </c>
    </row>
    <row r="82" spans="1:8" ht="13.5">
      <c r="A82" s="52"/>
      <c r="B82" s="52"/>
      <c r="C82" s="52" t="s">
        <v>110</v>
      </c>
      <c r="D82" s="52"/>
      <c r="E82" s="52"/>
      <c r="F82" s="52">
        <v>-0.7850505050505063</v>
      </c>
      <c r="G82" s="52" t="s">
        <v>104</v>
      </c>
      <c r="H82" s="52">
        <v>1.5040501071691326</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C30"/>
  <sheetViews>
    <sheetView workbookViewId="0" topLeftCell="A16">
      <selection activeCell="E1" sqref="E1:M54"/>
    </sheetView>
  </sheetViews>
  <sheetFormatPr defaultColWidth="9.00390625" defaultRowHeight="13.5"/>
  <sheetData>
    <row r="1" spans="1:3" ht="13.5">
      <c r="A1">
        <v>1</v>
      </c>
      <c r="B1">
        <v>10</v>
      </c>
      <c r="C1">
        <v>1.4</v>
      </c>
    </row>
    <row r="2" spans="1:3" ht="13.5">
      <c r="A2">
        <v>1</v>
      </c>
      <c r="B2">
        <v>10</v>
      </c>
      <c r="C2">
        <v>1.4</v>
      </c>
    </row>
    <row r="3" spans="1:3" ht="13.5">
      <c r="A3">
        <v>1</v>
      </c>
      <c r="B3">
        <v>10</v>
      </c>
      <c r="C3">
        <v>0.7</v>
      </c>
    </row>
    <row r="4" spans="1:3" ht="13.5">
      <c r="A4">
        <v>2</v>
      </c>
      <c r="B4">
        <v>15</v>
      </c>
      <c r="C4">
        <v>3.7</v>
      </c>
    </row>
    <row r="5" spans="1:3" ht="13.5">
      <c r="A5">
        <v>2</v>
      </c>
      <c r="B5">
        <v>15</v>
      </c>
      <c r="C5">
        <v>4.4</v>
      </c>
    </row>
    <row r="6" spans="1:3" ht="13.5">
      <c r="A6">
        <v>2</v>
      </c>
      <c r="B6">
        <v>15</v>
      </c>
      <c r="C6">
        <v>3.5</v>
      </c>
    </row>
    <row r="7" spans="1:3" ht="13.5">
      <c r="A7">
        <v>3</v>
      </c>
      <c r="B7">
        <v>20</v>
      </c>
      <c r="C7">
        <v>5.9</v>
      </c>
    </row>
    <row r="8" spans="1:3" ht="13.5">
      <c r="A8">
        <v>3</v>
      </c>
      <c r="B8">
        <v>20</v>
      </c>
      <c r="C8">
        <v>7.7</v>
      </c>
    </row>
    <row r="9" spans="1:3" ht="13.5">
      <c r="A9">
        <v>3</v>
      </c>
      <c r="B9">
        <v>20</v>
      </c>
      <c r="C9">
        <v>5.6</v>
      </c>
    </row>
    <row r="10" spans="1:3" ht="13.5">
      <c r="A10">
        <v>4</v>
      </c>
      <c r="B10">
        <v>25</v>
      </c>
      <c r="C10">
        <v>8.2</v>
      </c>
    </row>
    <row r="11" spans="1:3" ht="13.5">
      <c r="A11">
        <v>4</v>
      </c>
      <c r="B11">
        <v>25</v>
      </c>
      <c r="C11">
        <v>9.7</v>
      </c>
    </row>
    <row r="12" spans="1:3" ht="13.5">
      <c r="A12">
        <v>4</v>
      </c>
      <c r="B12">
        <v>25</v>
      </c>
      <c r="C12">
        <v>8.5</v>
      </c>
    </row>
    <row r="13" spans="1:3" ht="13.5">
      <c r="A13">
        <v>5</v>
      </c>
      <c r="B13">
        <v>30</v>
      </c>
      <c r="C13">
        <v>9.8</v>
      </c>
    </row>
    <row r="14" spans="1:3" ht="13.5">
      <c r="A14">
        <v>5</v>
      </c>
      <c r="B14">
        <v>30</v>
      </c>
      <c r="C14">
        <v>11</v>
      </c>
    </row>
    <row r="15" spans="1:3" ht="13.5">
      <c r="A15">
        <v>5</v>
      </c>
      <c r="B15">
        <v>30</v>
      </c>
      <c r="C15">
        <v>10.8</v>
      </c>
    </row>
    <row r="16" spans="1:3" ht="13.5">
      <c r="A16">
        <v>6</v>
      </c>
      <c r="B16">
        <v>35</v>
      </c>
      <c r="C16">
        <v>10.9</v>
      </c>
    </row>
    <row r="17" spans="1:3" ht="13.5">
      <c r="A17">
        <v>6</v>
      </c>
      <c r="B17">
        <v>35</v>
      </c>
      <c r="C17">
        <v>12.2</v>
      </c>
    </row>
    <row r="18" spans="1:3" ht="13.5">
      <c r="A18">
        <v>6</v>
      </c>
      <c r="B18">
        <v>35</v>
      </c>
      <c r="C18">
        <v>12.4</v>
      </c>
    </row>
    <row r="19" spans="1:3" ht="13.5">
      <c r="A19">
        <v>7</v>
      </c>
      <c r="B19">
        <v>40</v>
      </c>
      <c r="C19">
        <v>12.5</v>
      </c>
    </row>
    <row r="20" spans="1:3" ht="13.5">
      <c r="A20">
        <v>7</v>
      </c>
      <c r="B20">
        <v>40</v>
      </c>
      <c r="C20">
        <v>13.6</v>
      </c>
    </row>
    <row r="21" spans="1:3" ht="13.5">
      <c r="A21">
        <v>7</v>
      </c>
      <c r="B21">
        <v>40</v>
      </c>
      <c r="C21">
        <v>13.6</v>
      </c>
    </row>
    <row r="22" spans="1:3" ht="13.5">
      <c r="A22">
        <v>8</v>
      </c>
      <c r="B22">
        <v>45</v>
      </c>
      <c r="C22">
        <v>14.1</v>
      </c>
    </row>
    <row r="23" spans="1:3" ht="13.5">
      <c r="A23">
        <v>8</v>
      </c>
      <c r="B23">
        <v>45</v>
      </c>
      <c r="C23">
        <v>14.9</v>
      </c>
    </row>
    <row r="24" spans="1:3" ht="13.5">
      <c r="A24">
        <v>8</v>
      </c>
      <c r="B24">
        <v>45</v>
      </c>
      <c r="C24">
        <v>14.6</v>
      </c>
    </row>
    <row r="25" spans="1:3" ht="13.5">
      <c r="A25">
        <v>9</v>
      </c>
      <c r="B25">
        <v>50</v>
      </c>
      <c r="C25">
        <v>15.3</v>
      </c>
    </row>
    <row r="26" spans="1:3" ht="13.5">
      <c r="A26">
        <v>9</v>
      </c>
      <c r="B26">
        <v>50</v>
      </c>
      <c r="C26">
        <v>16.4</v>
      </c>
    </row>
    <row r="27" spans="1:3" ht="13.5">
      <c r="A27">
        <v>9</v>
      </c>
      <c r="B27">
        <v>50</v>
      </c>
      <c r="C27">
        <v>15.9</v>
      </c>
    </row>
    <row r="28" spans="1:3" ht="13.5">
      <c r="A28">
        <v>10</v>
      </c>
      <c r="B28">
        <v>55</v>
      </c>
      <c r="C28">
        <v>16.6</v>
      </c>
    </row>
    <row r="29" spans="1:3" ht="13.5">
      <c r="A29">
        <v>10</v>
      </c>
      <c r="B29">
        <v>55</v>
      </c>
      <c r="C29">
        <v>17.4</v>
      </c>
    </row>
    <row r="30" spans="1:3" ht="13.5">
      <c r="A30">
        <v>10</v>
      </c>
      <c r="B30">
        <v>55</v>
      </c>
      <c r="C30">
        <v>17.1</v>
      </c>
    </row>
  </sheetData>
  <printOptions/>
  <pageMargins left="0.75" right="0.75" top="1" bottom="1"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sigemitu</cp:lastModifiedBy>
  <cp:lastPrinted>2002-05-01T00:00:41Z</cp:lastPrinted>
  <dcterms:created xsi:type="dcterms:W3CDTF">2002-02-22T12:23:56Z</dcterms:created>
  <dcterms:modified xsi:type="dcterms:W3CDTF">2003-04-21T03:31:50Z</dcterms:modified>
  <cp:category/>
  <cp:version/>
  <cp:contentType/>
  <cp:contentStatus/>
</cp:coreProperties>
</file>