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" yWindow="0" windowWidth="15480" windowHeight="11640" activeTab="0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<sst xmlns="http://schemas.openxmlformats.org/spreadsheetml/2006/main" count="164" uniqueCount="141">
  <si>
    <t>nij</t>
  </si>
  <si>
    <t>ni</t>
  </si>
  <si>
    <t>MSq = SSq/fq</t>
  </si>
  <si>
    <t>MSe = SSr/fe</t>
  </si>
  <si>
    <t>MSt = SSt/ft</t>
  </si>
  <si>
    <t>平均平方の期待値</t>
  </si>
  <si>
    <t>σe2+nσq2+nqσp2</t>
  </si>
  <si>
    <t>σe2+nσq2</t>
  </si>
  <si>
    <t>σe2</t>
  </si>
  <si>
    <t>Ｆ値</t>
  </si>
  <si>
    <t>Fp = MSp/MSq</t>
  </si>
  <si>
    <t>Fq = MSq/MSe</t>
  </si>
  <si>
    <t>計算結果（ANOVA）</t>
  </si>
  <si>
    <t>有意確率</t>
  </si>
  <si>
    <t>5%F境界値</t>
  </si>
  <si>
    <t>分散と平均の推定値</t>
  </si>
  <si>
    <t>総変動  MSt =</t>
  </si>
  <si>
    <t>総分散  σ2^ = σp2^+σq2^+σe2^ =</t>
  </si>
  <si>
    <t>総平均  x_ = μ^ =</t>
  </si>
  <si>
    <t>相対値（％）</t>
  </si>
  <si>
    <t>%</t>
  </si>
  <si>
    <t>（注４）右の「データ消去」を押すとSheet１の入力データ表および計算途中経過をすべて消すことができます。</t>
  </si>
  <si>
    <t>測定誤差変動</t>
  </si>
  <si>
    <t>二段枝分かれ分析</t>
  </si>
  <si>
    <t>k</t>
  </si>
  <si>
    <t>i</t>
  </si>
  <si>
    <t>j</t>
  </si>
  <si>
    <t>このエクセル表は「二段枝分かれ分析」を行うための入力シートと計算結果シートからなっています。</t>
  </si>
  <si>
    <t>Sheet1では、統計データのタイトル、解析用数値、および測定データの入力を行います。</t>
  </si>
  <si>
    <t>・タイトルや解析用数値は「空色のセル」に入力して下さい。</t>
  </si>
  <si>
    <t>k11</t>
  </si>
  <si>
    <t>k12</t>
  </si>
  <si>
    <t>k22</t>
  </si>
  <si>
    <t>測定誤差変動  σe2^ = MSe =</t>
  </si>
  <si>
    <t>測定誤差変動の標準不確かさ　ue = √(σe2^/n'q'p') =</t>
  </si>
  <si>
    <t>予測値の水準数とは、「解析」によって得られた各変動要因の分散を</t>
  </si>
  <si>
    <t>基にして、対応する変動要因の水準数を変えた場合の予測値がどれ</t>
  </si>
  <si>
    <t>くらいの不確かさをもつかを算出するために、あらかじめ入力しておく</t>
  </si>
  <si>
    <t>値です。</t>
  </si>
  <si>
    <t>予測値の　水準数</t>
  </si>
  <si>
    <t>予測値の合成標準不確かさ　uc = √(up2+uq2+ue2) =</t>
  </si>
  <si>
    <t>石炭の灰分の分析誤差</t>
  </si>
  <si>
    <t>サンプル間変動  σp2^ = (MSp-MSq)/nq =</t>
  </si>
  <si>
    <t>分析試料間変動  σq2^ =(MSq-MSe）/n =</t>
  </si>
  <si>
    <t>サンプル間変動の標準不確かさ　up = √(σp2^/p') =</t>
  </si>
  <si>
    <t>分析試料間変動の標準不確かさ　uq = √(σq2^/q'p') =</t>
  </si>
  <si>
    <t>測定値１個当たりの合成標準不確かさ  uc(x) = √σ2^ =</t>
  </si>
  <si>
    <t>studentのt(φeff,α=0.05) =</t>
  </si>
  <si>
    <t>有効自由度　  φeff for uc(x_) =</t>
  </si>
  <si>
    <t>母平均μの信頼区間　  μ = x_±t(φeff,α=0.05)uc(x_) =</t>
  </si>
  <si>
    <t>有効自由度　  φeff for uc =</t>
  </si>
  <si>
    <t>拡張不確かさ　U = t(φeff,α=0.05)uc =</t>
  </si>
  <si>
    <t>有効自由度　  φeff for uc(x) =</t>
  </si>
  <si>
    <t>測定値の総平均の拡張不確かさ　U(x_) = t(φeff,α=0.05)uc(x_) =</t>
  </si>
  <si>
    <t>総平均の分散  σ2^(x_)  = σp2^/p+σq2^/pq+σe2^/pqn =</t>
  </si>
  <si>
    <t>・このマクロで処理できる測定データ数は最大5０ｘ5０ｘ5０です。</t>
  </si>
  <si>
    <t>・測定データはマトリックス表（i, j 行 k 列）を作ってその中に入力して下さい。</t>
  </si>
  <si>
    <t>（注２）下の「SPSS」を押すと入力データがSheet3にSPSS統計解析用データシートとして並び替えられます。</t>
  </si>
  <si>
    <t>（注３）下の「データシート」を押すとSheet3のSPSS統計解析用データシートをSheet1のデータシートに変換できます。</t>
  </si>
  <si>
    <t>　</t>
  </si>
  <si>
    <t xml:space="preserve">i : p = </t>
  </si>
  <si>
    <t xml:space="preserve">i : p' = </t>
  </si>
  <si>
    <t>j : ｑ＝</t>
  </si>
  <si>
    <t>j : ｑ'＝</t>
  </si>
  <si>
    <t>k : n＝</t>
  </si>
  <si>
    <t>k : n'＝</t>
  </si>
  <si>
    <t>測定データ（1,1,1）のセル位置</t>
  </si>
  <si>
    <t>ij (1,1) =</t>
  </si>
  <si>
    <t>k (1) =</t>
  </si>
  <si>
    <t>タイトル</t>
  </si>
  <si>
    <t>nij</t>
  </si>
  <si>
    <t>ni</t>
  </si>
  <si>
    <t>サンプル間変動</t>
  </si>
  <si>
    <t>分析試料間変動</t>
  </si>
  <si>
    <t>石炭の灰分の分析誤差</t>
  </si>
  <si>
    <t xml:space="preserve"> → 0</t>
  </si>
  <si>
    <t>Sheet2には、最終の計算結果（ANOVA表と不確かさに関する統計量）が出力されます。</t>
  </si>
  <si>
    <t>また、有意確率が0.05以下のセルおよび分散が負のセルの色がレンガ色に変わります。</t>
  </si>
  <si>
    <t>（注１）Sheet1の入力データの周りに計算途中の経過が示されます。次の計算を行う前に消しても構いません。</t>
  </si>
  <si>
    <t>自由度</t>
  </si>
  <si>
    <t>平方和</t>
  </si>
  <si>
    <t>平均平方</t>
  </si>
  <si>
    <t>・最後に、測定データ（1,1,1）のセル位置を行列の数字で入力して、下の「解析」を押して下さい。</t>
  </si>
  <si>
    <t>F値</t>
  </si>
  <si>
    <t>要因</t>
  </si>
  <si>
    <t>総変動</t>
  </si>
  <si>
    <t>SSp</t>
  </si>
  <si>
    <t>SSq</t>
  </si>
  <si>
    <t>SSe</t>
  </si>
  <si>
    <t>SSt</t>
  </si>
  <si>
    <t>fp = p - 1</t>
  </si>
  <si>
    <t>fq = p(q - 1)</t>
  </si>
  <si>
    <t>fe = pq(n - 1)</t>
  </si>
  <si>
    <t>ft = pqn - 1</t>
  </si>
  <si>
    <t>MSp = SSp/fp</t>
  </si>
  <si>
    <t>測定値の総平均の合成標準不確かさ　  uc(x_) = √σ2^(x_) =</t>
  </si>
  <si>
    <t>（参考）以下はJIS Q 0035（ISO GUIDE 35による表現</t>
  </si>
  <si>
    <t>studentのt(p-1,α=0.05) =</t>
  </si>
  <si>
    <t>測定値の総平均の拡張不確かさ　U'(x_) = t(p-1,α=0.05)uc'(x_) =</t>
  </si>
  <si>
    <t>母平均μの信頼区間　  μ = x_±t(p-1,α=0.05)uc'(x_) =</t>
  </si>
  <si>
    <t>～</t>
  </si>
  <si>
    <t>（参考）以下は包含係数をk=2として計算</t>
  </si>
  <si>
    <t>拡張不確かさ　U = k×uc =</t>
  </si>
  <si>
    <t>測定値１個当たりの拡張不確かさ　U(x) = t(φeff,α=0.05)uc(x) =</t>
  </si>
  <si>
    <t xml:space="preserve">自由度　  φ for uc(x_) = p-1 </t>
  </si>
  <si>
    <t>ファイル名：二段分岐 v.8.51（二段枝分かれ分析自動計算システム） by Shigemitsu Shin and Yoko Ote&lt;2003/03/25&gt;</t>
  </si>
  <si>
    <t>ファイル名：二段分岐 v.8.51（二段枝分かれ分析自動計算システム） by Shigemitsu Shin and Yoko Ote&lt;2003/03/25&gt;</t>
  </si>
  <si>
    <t>予測値の標準不確かさ（ただし、p' =  1, q' =  1, n' = 1 とする）</t>
  </si>
  <si>
    <t>ΣΣΣxijk</t>
  </si>
  <si>
    <t>x_</t>
  </si>
  <si>
    <t>変換xijk</t>
  </si>
  <si>
    <t>= T</t>
  </si>
  <si>
    <t>= T^2</t>
  </si>
  <si>
    <t>sumn = ΣΣnij =</t>
  </si>
  <si>
    <t>CF = T^2/ΣΣnij =</t>
  </si>
  <si>
    <t>xijk^2</t>
  </si>
  <si>
    <t>=ΣΣΣxijk^2</t>
  </si>
  <si>
    <t>Tij.</t>
  </si>
  <si>
    <t>ΣΣxij_</t>
  </si>
  <si>
    <t>自由度</t>
  </si>
  <si>
    <t>fp = p-1 =</t>
  </si>
  <si>
    <t>fq = p(q-1) =</t>
  </si>
  <si>
    <t>fe = pq(n-1) =</t>
  </si>
  <si>
    <t>ft = pqn-1 =</t>
  </si>
  <si>
    <t>平方和</t>
  </si>
  <si>
    <t>SSp = qnΣ(i=1～p)(xi_-x_)2 =</t>
  </si>
  <si>
    <t>SSq = nΣ(i=1～p)Σ(j=1～q)(xij_-xi_)2 =</t>
  </si>
  <si>
    <t>SSe = Σ(i=1～p)Σ(j=1～q)Σ(k=1～n)(xijk-xij_)2 =</t>
  </si>
  <si>
    <t>SSt = SSp+SSq+SSe = Σ(i=1～p)Σ(j=1～q)Σ(k=1～n)(xijk-x_)2 =</t>
  </si>
  <si>
    <t xml:space="preserve">SSt_CF = ΣΣΣxijk^2-CF = </t>
  </si>
  <si>
    <t xml:space="preserve">SStotal = SSp+SSq+SSe = </t>
  </si>
  <si>
    <t>平均平方</t>
  </si>
  <si>
    <t>MSp = SSp/fp =</t>
  </si>
  <si>
    <t>MSq/fq =</t>
  </si>
  <si>
    <t>MSe/fe =</t>
  </si>
  <si>
    <t>MSt/ft =</t>
  </si>
  <si>
    <t>F値</t>
  </si>
  <si>
    <t>Fp = MSp/MSq =</t>
  </si>
  <si>
    <t>Fq = MSq/MSe =</t>
  </si>
  <si>
    <t>測定値の総平均の合成標準不確かさ　  uc'(x_) = √(MSp/pqn) =</t>
  </si>
  <si>
    <t>変動要因　　　　と水準数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</si>
</sst>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Osaka"/>
      <family val="3"/>
    </font>
    <font>
      <sz val="11"/>
      <color indexed="10"/>
      <name val="Osaka"/>
      <family val="3"/>
    </font>
    <font>
      <sz val="11"/>
      <color indexed="12"/>
      <name val="Osaka"/>
      <family val="3"/>
    </font>
    <font>
      <sz val="11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/>
    </xf>
    <xf numFmtId="0" fontId="7" fillId="0" borderId="0" xfId="0" applyFont="1" applyAlignment="1">
      <alignment/>
    </xf>
    <xf numFmtId="0" fontId="7" fillId="4" borderId="0" xfId="0" applyFont="1" applyFill="1" applyAlignment="1">
      <alignment/>
    </xf>
    <xf numFmtId="0" fontId="7" fillId="5" borderId="0" xfId="0" applyFont="1" applyFill="1" applyAlignment="1">
      <alignment/>
    </xf>
    <xf numFmtId="0" fontId="7" fillId="0" borderId="6" xfId="0" applyFont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7" fillId="5" borderId="9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7" fillId="6" borderId="0" xfId="0" applyFont="1" applyFill="1" applyAlignment="1">
      <alignment/>
    </xf>
    <xf numFmtId="0" fontId="7" fillId="2" borderId="14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7" borderId="0" xfId="0" applyFont="1" applyFill="1" applyAlignment="1">
      <alignment/>
    </xf>
    <xf numFmtId="0" fontId="10" fillId="6" borderId="4" xfId="0" applyFont="1" applyFill="1" applyBorder="1" applyAlignment="1">
      <alignment/>
    </xf>
    <xf numFmtId="0" fontId="10" fillId="6" borderId="5" xfId="0" applyFont="1" applyFill="1" applyBorder="1" applyAlignment="1">
      <alignment/>
    </xf>
    <xf numFmtId="0" fontId="10" fillId="6" borderId="15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2" borderId="16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2" borderId="17" xfId="0" applyFont="1" applyFill="1" applyBorder="1" applyAlignment="1" applyProtection="1">
      <alignment/>
      <protection locked="0"/>
    </xf>
    <xf numFmtId="0" fontId="10" fillId="2" borderId="18" xfId="0" applyFont="1" applyFill="1" applyBorder="1" applyAlignment="1" applyProtection="1">
      <alignment/>
      <protection locked="0"/>
    </xf>
    <xf numFmtId="0" fontId="10" fillId="2" borderId="1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 applyProtection="1">
      <alignment/>
      <protection locked="0"/>
    </xf>
    <xf numFmtId="0" fontId="10" fillId="2" borderId="19" xfId="0" applyFont="1" applyFill="1" applyBorder="1" applyAlignment="1" applyProtection="1">
      <alignment/>
      <protection locked="0"/>
    </xf>
    <xf numFmtId="0" fontId="10" fillId="2" borderId="1" xfId="0" applyFont="1" applyFill="1" applyBorder="1" applyAlignment="1" applyProtection="1">
      <alignment/>
      <protection locked="0"/>
    </xf>
    <xf numFmtId="0" fontId="10" fillId="2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8" borderId="21" xfId="0" applyFont="1" applyFill="1" applyBorder="1" applyAlignment="1" applyProtection="1">
      <alignment horizontal="right"/>
      <protection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8" borderId="22" xfId="0" applyFont="1" applyFill="1" applyBorder="1" applyAlignment="1" applyProtection="1">
      <alignment horizontal="right"/>
      <protection/>
    </xf>
    <xf numFmtId="0" fontId="10" fillId="3" borderId="23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8" borderId="24" xfId="0" applyFont="1" applyFill="1" applyBorder="1" applyAlignment="1" applyProtection="1">
      <alignment horizontal="right"/>
      <protection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0" fillId="8" borderId="25" xfId="0" applyFont="1" applyFill="1" applyBorder="1" applyAlignment="1" applyProtection="1">
      <alignment horizontal="right"/>
      <protection/>
    </xf>
    <xf numFmtId="0" fontId="10" fillId="3" borderId="26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8" borderId="27" xfId="0" applyFont="1" applyFill="1" applyBorder="1" applyAlignment="1" applyProtection="1">
      <alignment horizontal="right"/>
      <protection/>
    </xf>
    <xf numFmtId="0" fontId="10" fillId="3" borderId="28" xfId="0" applyFont="1" applyFill="1" applyBorder="1" applyAlignment="1" applyProtection="1">
      <alignment horizontal="center" vertical="center"/>
      <protection locked="0"/>
    </xf>
    <xf numFmtId="0" fontId="10" fillId="8" borderId="28" xfId="0" applyFont="1" applyFill="1" applyBorder="1" applyAlignment="1" applyProtection="1">
      <alignment horizontal="right"/>
      <protection/>
    </xf>
    <xf numFmtId="0" fontId="10" fillId="3" borderId="29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vertical="center"/>
    </xf>
    <xf numFmtId="0" fontId="10" fillId="2" borderId="17" xfId="0" applyFont="1" applyFill="1" applyBorder="1" applyAlignment="1" applyProtection="1">
      <alignment horizontal="right"/>
      <protection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2" borderId="1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/>
    </xf>
    <xf numFmtId="0" fontId="10" fillId="2" borderId="3" xfId="0" applyFont="1" applyFill="1" applyBorder="1" applyAlignment="1" applyProtection="1">
      <alignment horizontal="right"/>
      <protection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vertical="center"/>
    </xf>
    <xf numFmtId="0" fontId="10" fillId="0" borderId="28" xfId="0" applyFont="1" applyFill="1" applyBorder="1" applyAlignment="1" applyProtection="1">
      <alignment horizontal="right"/>
      <protection/>
    </xf>
    <xf numFmtId="0" fontId="10" fillId="7" borderId="30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>
      <alignment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5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6" borderId="5" xfId="0" applyFont="1" applyFill="1" applyBorder="1" applyAlignment="1" applyProtection="1">
      <alignment/>
      <protection locked="0"/>
    </xf>
    <xf numFmtId="0" fontId="10" fillId="2" borderId="18" xfId="0" applyFont="1" applyFill="1" applyBorder="1" applyAlignment="1" applyProtection="1">
      <alignment horizontal="right"/>
      <protection/>
    </xf>
    <xf numFmtId="0" fontId="10" fillId="2" borderId="19" xfId="0" applyFont="1" applyFill="1" applyBorder="1" applyAlignment="1" applyProtection="1">
      <alignment horizontal="right"/>
      <protection/>
    </xf>
    <xf numFmtId="0" fontId="10" fillId="2" borderId="20" xfId="0" applyFont="1" applyFill="1" applyBorder="1" applyAlignment="1" applyProtection="1">
      <alignment horizontal="right"/>
      <protection/>
    </xf>
    <xf numFmtId="0" fontId="7" fillId="9" borderId="0" xfId="0" applyFont="1" applyFill="1" applyAlignment="1">
      <alignment/>
    </xf>
    <xf numFmtId="0" fontId="7" fillId="9" borderId="14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7" borderId="14" xfId="0" applyFont="1" applyFill="1" applyBorder="1" applyAlignment="1">
      <alignment/>
    </xf>
    <xf numFmtId="0" fontId="10" fillId="10" borderId="14" xfId="0" applyFont="1" applyFill="1" applyBorder="1" applyAlignment="1">
      <alignment/>
    </xf>
    <xf numFmtId="0" fontId="10" fillId="0" borderId="0" xfId="0" applyFont="1" applyAlignment="1" quotePrefix="1">
      <alignment/>
    </xf>
    <xf numFmtId="0" fontId="10" fillId="7" borderId="31" xfId="0" applyFont="1" applyFill="1" applyBorder="1" applyAlignment="1" applyProtection="1">
      <alignment horizontal="center" vertical="center" wrapText="1"/>
      <protection locked="0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vertical="center" wrapText="1"/>
    </xf>
    <xf numFmtId="0" fontId="10" fillId="10" borderId="28" xfId="0" applyFont="1" applyFill="1" applyBorder="1" applyAlignment="1">
      <alignment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wrapText="1"/>
    </xf>
    <xf numFmtId="0" fontId="10" fillId="7" borderId="33" xfId="0" applyFont="1" applyFill="1" applyBorder="1" applyAlignment="1">
      <alignment horizontal="center" wrapText="1"/>
    </xf>
    <xf numFmtId="0" fontId="10" fillId="3" borderId="34" xfId="0" applyFont="1" applyFill="1" applyBorder="1" applyAlignment="1">
      <alignment/>
    </xf>
    <xf numFmtId="0" fontId="10" fillId="3" borderId="23" xfId="0" applyFont="1" applyFill="1" applyBorder="1" applyAlignment="1">
      <alignment/>
    </xf>
    <xf numFmtId="0" fontId="10" fillId="3" borderId="35" xfId="0" applyFont="1" applyFill="1" applyBorder="1" applyAlignment="1">
      <alignment/>
    </xf>
    <xf numFmtId="0" fontId="10" fillId="3" borderId="26" xfId="0" applyFont="1" applyFill="1" applyBorder="1" applyAlignment="1">
      <alignment/>
    </xf>
    <xf numFmtId="0" fontId="10" fillId="3" borderId="36" xfId="0" applyFont="1" applyFill="1" applyBorder="1" applyAlignment="1">
      <alignment/>
    </xf>
    <xf numFmtId="0" fontId="10" fillId="3" borderId="29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1"/>
  <sheetViews>
    <sheetView tabSelected="1" workbookViewId="0" topLeftCell="A1">
      <selection activeCell="M12" sqref="M12"/>
    </sheetView>
  </sheetViews>
  <sheetFormatPr defaultColWidth="9" defaultRowHeight="15"/>
  <cols>
    <col min="1" max="16384" width="9" style="27" customWidth="1"/>
  </cols>
  <sheetData>
    <row r="1" spans="1:16" ht="15" thickBot="1" thickTop="1">
      <c r="A1" s="23" t="s">
        <v>106</v>
      </c>
      <c r="B1" s="24"/>
      <c r="C1" s="24"/>
      <c r="D1" s="24"/>
      <c r="E1" s="24"/>
      <c r="F1" s="24"/>
      <c r="G1" s="24"/>
      <c r="H1" s="24"/>
      <c r="I1" s="24"/>
      <c r="J1" s="24"/>
      <c r="K1" s="85"/>
      <c r="L1" s="25"/>
      <c r="M1" s="26"/>
      <c r="N1" s="26"/>
      <c r="O1" s="26"/>
      <c r="P1" s="26"/>
    </row>
    <row r="2" spans="1:16" ht="14.25" thickTop="1">
      <c r="A2" s="28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30"/>
      <c r="L2" s="31"/>
      <c r="M2" s="26"/>
      <c r="N2" s="26"/>
      <c r="O2" s="26"/>
      <c r="P2" s="26"/>
    </row>
    <row r="3" spans="1:16" ht="13.5">
      <c r="A3" s="32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4"/>
      <c r="L3" s="35"/>
      <c r="M3" s="26"/>
      <c r="N3" s="26"/>
      <c r="O3" s="26"/>
      <c r="P3" s="26"/>
    </row>
    <row r="4" spans="1:16" ht="13.5">
      <c r="A4" s="32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4"/>
      <c r="L4" s="35"/>
      <c r="M4" s="26"/>
      <c r="N4" s="26"/>
      <c r="O4" s="26"/>
      <c r="P4" s="26"/>
    </row>
    <row r="5" spans="1:16" ht="13.5">
      <c r="A5" s="32" t="s">
        <v>29</v>
      </c>
      <c r="B5" s="33"/>
      <c r="C5" s="33"/>
      <c r="D5" s="33"/>
      <c r="E5" s="33"/>
      <c r="F5" s="33"/>
      <c r="G5" s="33"/>
      <c r="H5" s="33"/>
      <c r="I5" s="33"/>
      <c r="J5" s="33"/>
      <c r="K5" s="34"/>
      <c r="L5" s="35"/>
      <c r="M5" s="26"/>
      <c r="N5" s="26"/>
      <c r="O5" s="26"/>
      <c r="P5" s="26"/>
    </row>
    <row r="6" spans="1:16" ht="13.5">
      <c r="A6" s="32" t="s">
        <v>56</v>
      </c>
      <c r="B6" s="33"/>
      <c r="C6" s="33"/>
      <c r="D6" s="33"/>
      <c r="E6" s="33"/>
      <c r="F6" s="33"/>
      <c r="G6" s="33"/>
      <c r="H6" s="33"/>
      <c r="I6" s="33"/>
      <c r="J6" s="33"/>
      <c r="K6" s="34"/>
      <c r="L6" s="35"/>
      <c r="M6" s="26"/>
      <c r="N6" s="26"/>
      <c r="O6" s="26"/>
      <c r="P6" s="26"/>
    </row>
    <row r="7" spans="1:16" ht="13.5">
      <c r="A7" s="32" t="s">
        <v>82</v>
      </c>
      <c r="B7" s="33"/>
      <c r="C7" s="33"/>
      <c r="D7" s="33"/>
      <c r="E7" s="33"/>
      <c r="F7" s="33"/>
      <c r="G7" s="33"/>
      <c r="H7" s="33"/>
      <c r="I7" s="33"/>
      <c r="J7" s="33"/>
      <c r="K7" s="34"/>
      <c r="L7" s="35"/>
      <c r="M7" s="26"/>
      <c r="N7" s="26"/>
      <c r="O7" s="26"/>
      <c r="P7" s="26"/>
    </row>
    <row r="8" spans="1:16" ht="13.5">
      <c r="A8" s="36" t="s">
        <v>76</v>
      </c>
      <c r="B8" s="33"/>
      <c r="C8" s="33"/>
      <c r="D8" s="33"/>
      <c r="E8" s="33"/>
      <c r="F8" s="33"/>
      <c r="G8" s="33"/>
      <c r="H8" s="33"/>
      <c r="I8" s="33"/>
      <c r="J8" s="33"/>
      <c r="K8" s="34"/>
      <c r="L8" s="35"/>
      <c r="M8" s="26"/>
      <c r="N8" s="26"/>
      <c r="O8" s="26"/>
      <c r="P8" s="26"/>
    </row>
    <row r="9" spans="1:16" ht="13.5">
      <c r="A9" s="36" t="s">
        <v>77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26"/>
      <c r="N9" s="26"/>
      <c r="O9" s="26"/>
      <c r="P9" s="26"/>
    </row>
    <row r="10" spans="1:16" ht="13.5">
      <c r="A10" s="36" t="s">
        <v>78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26"/>
      <c r="N10" s="26"/>
      <c r="O10" s="26"/>
      <c r="P10" s="26"/>
    </row>
    <row r="11" spans="1:16" ht="13.5">
      <c r="A11" s="36" t="s">
        <v>57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26"/>
      <c r="N11" s="26"/>
      <c r="O11" s="26"/>
      <c r="P11" s="26"/>
    </row>
    <row r="12" spans="1:16" ht="13.5">
      <c r="A12" s="1" t="s">
        <v>58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26"/>
      <c r="N12" s="26"/>
      <c r="O12" s="26"/>
      <c r="P12" s="26"/>
    </row>
    <row r="13" spans="1:16" ht="14.25" thickBot="1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4"/>
      <c r="L13" s="37"/>
      <c r="M13" s="38"/>
      <c r="N13" s="39"/>
      <c r="O13" s="39"/>
      <c r="P13" s="39"/>
    </row>
    <row r="14" spans="1:16" ht="15" thickBot="1" thickTop="1">
      <c r="A14" s="26" t="s">
        <v>59</v>
      </c>
      <c r="B14" s="26"/>
      <c r="C14" s="26"/>
      <c r="D14" s="40"/>
      <c r="E14" s="26"/>
      <c r="F14" s="26"/>
      <c r="G14" s="41"/>
      <c r="H14" s="41"/>
      <c r="I14" s="41"/>
      <c r="J14" s="26"/>
      <c r="K14" s="26"/>
      <c r="L14" s="26"/>
      <c r="M14" s="26"/>
      <c r="N14" s="39"/>
      <c r="O14" s="39"/>
      <c r="P14" s="39"/>
    </row>
    <row r="15" spans="1:16" ht="14.25" thickTop="1">
      <c r="A15" s="101" t="s">
        <v>140</v>
      </c>
      <c r="B15" s="104" t="s">
        <v>72</v>
      </c>
      <c r="C15" s="105"/>
      <c r="D15" s="42" t="s">
        <v>60</v>
      </c>
      <c r="E15" s="43">
        <v>4</v>
      </c>
      <c r="F15" s="44"/>
      <c r="G15" s="95" t="s">
        <v>39</v>
      </c>
      <c r="H15" s="45" t="s">
        <v>61</v>
      </c>
      <c r="I15" s="46">
        <v>1</v>
      </c>
      <c r="J15" s="47"/>
      <c r="K15" s="48"/>
      <c r="L15" s="47"/>
      <c r="M15" s="48"/>
      <c r="N15" s="47"/>
      <c r="O15" s="49"/>
      <c r="P15" s="26"/>
    </row>
    <row r="16" spans="1:16" ht="13.5">
      <c r="A16" s="102"/>
      <c r="B16" s="106" t="s">
        <v>73</v>
      </c>
      <c r="C16" s="107"/>
      <c r="D16" s="50" t="s">
        <v>62</v>
      </c>
      <c r="E16" s="51">
        <v>2</v>
      </c>
      <c r="F16" s="44"/>
      <c r="G16" s="96"/>
      <c r="H16" s="52" t="s">
        <v>63</v>
      </c>
      <c r="I16" s="53">
        <v>1</v>
      </c>
      <c r="J16" s="47"/>
      <c r="K16" s="48"/>
      <c r="L16" s="47"/>
      <c r="M16" s="54"/>
      <c r="N16" s="47"/>
      <c r="O16" s="49"/>
      <c r="P16" s="26"/>
    </row>
    <row r="17" spans="1:16" ht="14.25" thickBot="1">
      <c r="A17" s="103"/>
      <c r="B17" s="108" t="s">
        <v>22</v>
      </c>
      <c r="C17" s="109"/>
      <c r="D17" s="55" t="s">
        <v>64</v>
      </c>
      <c r="E17" s="56">
        <v>9</v>
      </c>
      <c r="F17" s="44"/>
      <c r="G17" s="97"/>
      <c r="H17" s="57" t="s">
        <v>65</v>
      </c>
      <c r="I17" s="58">
        <v>1</v>
      </c>
      <c r="J17" s="47"/>
      <c r="K17" s="48"/>
      <c r="L17" s="47"/>
      <c r="M17" s="54"/>
      <c r="N17" s="47"/>
      <c r="O17" s="49"/>
      <c r="P17" s="26"/>
    </row>
    <row r="18" spans="1:16" ht="14.25" thickTop="1">
      <c r="A18" s="41"/>
      <c r="B18" s="41"/>
      <c r="C18" s="41"/>
      <c r="D18" s="41"/>
      <c r="E18" s="38"/>
      <c r="F18" s="44"/>
      <c r="G18" s="59"/>
      <c r="H18" s="38"/>
      <c r="I18" s="38"/>
      <c r="J18" s="47"/>
      <c r="K18" s="48"/>
      <c r="L18" s="47"/>
      <c r="M18" s="60"/>
      <c r="N18" s="47"/>
      <c r="O18" s="49"/>
      <c r="P18" s="41"/>
    </row>
    <row r="19" spans="1:16" ht="14.25" thickBot="1">
      <c r="A19" s="41"/>
      <c r="B19" s="41"/>
      <c r="C19" s="41"/>
      <c r="D19" s="41"/>
      <c r="E19" s="38"/>
      <c r="F19" s="44"/>
      <c r="G19" s="59"/>
      <c r="H19" s="38"/>
      <c r="I19" s="38"/>
      <c r="J19" s="47"/>
      <c r="K19" s="48"/>
      <c r="L19" s="47"/>
      <c r="M19" s="60"/>
      <c r="N19" s="47"/>
      <c r="O19" s="49"/>
      <c r="P19" s="41"/>
    </row>
    <row r="20" spans="1:16" ht="14.25" thickTop="1">
      <c r="A20" s="41"/>
      <c r="B20" s="41"/>
      <c r="C20" s="41"/>
      <c r="D20" s="41"/>
      <c r="E20" s="38"/>
      <c r="F20" s="44"/>
      <c r="G20" s="61" t="s">
        <v>35</v>
      </c>
      <c r="H20" s="62"/>
      <c r="I20" s="62"/>
      <c r="J20" s="63"/>
      <c r="K20" s="64"/>
      <c r="L20" s="86"/>
      <c r="M20" s="60"/>
      <c r="N20" s="47"/>
      <c r="O20" s="49"/>
      <c r="P20" s="41"/>
    </row>
    <row r="21" spans="1:16" ht="13.5">
      <c r="A21" s="41"/>
      <c r="B21" s="41"/>
      <c r="C21" s="41"/>
      <c r="D21" s="41"/>
      <c r="E21" s="38"/>
      <c r="F21" s="44"/>
      <c r="G21" s="65" t="s">
        <v>36</v>
      </c>
      <c r="H21" s="66"/>
      <c r="I21" s="66"/>
      <c r="J21" s="67"/>
      <c r="K21" s="68"/>
      <c r="L21" s="87"/>
      <c r="M21" s="60"/>
      <c r="N21" s="47"/>
      <c r="O21" s="49"/>
      <c r="P21" s="41"/>
    </row>
    <row r="22" spans="1:16" s="72" customFormat="1" ht="13.5">
      <c r="A22" s="69"/>
      <c r="B22" s="69"/>
      <c r="C22" s="69"/>
      <c r="D22" s="69"/>
      <c r="E22" s="38"/>
      <c r="F22" s="44"/>
      <c r="G22" s="70" t="s">
        <v>37</v>
      </c>
      <c r="H22" s="71"/>
      <c r="I22" s="71"/>
      <c r="J22" s="67"/>
      <c r="K22" s="68"/>
      <c r="L22" s="87"/>
      <c r="M22" s="54"/>
      <c r="N22" s="47"/>
      <c r="O22" s="49"/>
      <c r="P22" s="69"/>
    </row>
    <row r="23" spans="1:16" ht="14.25" thickBot="1">
      <c r="A23" s="41"/>
      <c r="B23" s="41"/>
      <c r="C23" s="41"/>
      <c r="D23" s="41"/>
      <c r="E23" s="38"/>
      <c r="F23" s="44"/>
      <c r="G23" s="73" t="s">
        <v>38</v>
      </c>
      <c r="H23" s="74"/>
      <c r="I23" s="74"/>
      <c r="J23" s="75"/>
      <c r="K23" s="76"/>
      <c r="L23" s="88"/>
      <c r="M23" s="60"/>
      <c r="N23" s="47"/>
      <c r="O23" s="49"/>
      <c r="P23" s="41"/>
    </row>
    <row r="24" spans="1:16" ht="15" thickBot="1" thickTop="1">
      <c r="A24" s="41"/>
      <c r="B24" s="41"/>
      <c r="C24" s="41"/>
      <c r="D24" s="41"/>
      <c r="E24" s="38"/>
      <c r="F24" s="44"/>
      <c r="G24" s="59"/>
      <c r="H24" s="38"/>
      <c r="I24" s="38"/>
      <c r="J24" s="47"/>
      <c r="K24" s="48"/>
      <c r="L24" s="47"/>
      <c r="M24" s="60"/>
      <c r="N24" s="47"/>
      <c r="O24" s="49"/>
      <c r="P24" s="41"/>
    </row>
    <row r="25" spans="1:16" ht="14.25" thickTop="1">
      <c r="A25" s="98" t="s">
        <v>66</v>
      </c>
      <c r="B25" s="99"/>
      <c r="C25" s="99"/>
      <c r="D25" s="77" t="s">
        <v>67</v>
      </c>
      <c r="E25" s="43">
        <v>32</v>
      </c>
      <c r="F25" s="44"/>
      <c r="G25" s="54"/>
      <c r="H25" s="78"/>
      <c r="I25" s="78"/>
      <c r="J25" s="47"/>
      <c r="K25" s="48"/>
      <c r="L25" s="47"/>
      <c r="M25" s="54"/>
      <c r="N25" s="38"/>
      <c r="O25" s="49"/>
      <c r="P25" s="41"/>
    </row>
    <row r="26" spans="1:16" ht="14.25" thickBot="1">
      <c r="A26" s="100"/>
      <c r="B26" s="100"/>
      <c r="C26" s="100"/>
      <c r="D26" s="79" t="s">
        <v>68</v>
      </c>
      <c r="E26" s="56">
        <v>3</v>
      </c>
      <c r="F26" s="44"/>
      <c r="G26" s="78"/>
      <c r="H26" s="78"/>
      <c r="I26" s="78"/>
      <c r="J26" s="47"/>
      <c r="K26" s="48"/>
      <c r="L26" s="47"/>
      <c r="M26" s="60"/>
      <c r="N26" s="47"/>
      <c r="O26" s="49"/>
      <c r="P26" s="41"/>
    </row>
    <row r="27" spans="1:16" ht="15" thickBot="1" thickTop="1">
      <c r="A27" s="41"/>
      <c r="B27" s="41"/>
      <c r="C27" s="41"/>
      <c r="D27" s="41"/>
      <c r="E27" s="38"/>
      <c r="F27" s="44"/>
      <c r="G27" s="59"/>
      <c r="H27" s="38"/>
      <c r="I27" s="38"/>
      <c r="J27" s="47"/>
      <c r="K27" s="48"/>
      <c r="L27" s="47"/>
      <c r="M27" s="60"/>
      <c r="N27" s="47"/>
      <c r="O27" s="49"/>
      <c r="P27" s="41"/>
    </row>
    <row r="28" spans="1:16" ht="15" thickBot="1" thickTop="1">
      <c r="A28" s="80" t="s">
        <v>69</v>
      </c>
      <c r="B28" s="5" t="s">
        <v>41</v>
      </c>
      <c r="C28" s="6"/>
      <c r="D28" s="6"/>
      <c r="E28" s="6"/>
      <c r="F28" s="6"/>
      <c r="G28" s="6"/>
      <c r="H28" s="6"/>
      <c r="I28" s="6"/>
      <c r="J28" s="6"/>
      <c r="K28" s="7"/>
      <c r="L28" s="7"/>
      <c r="M28" s="81"/>
      <c r="N28" s="81"/>
      <c r="O28" s="82"/>
      <c r="P28" s="41"/>
    </row>
    <row r="29" spans="1:16" ht="14.25" thickTop="1">
      <c r="A29" s="69"/>
      <c r="B29" s="69"/>
      <c r="C29" s="41"/>
      <c r="D29" s="26"/>
      <c r="E29" s="26"/>
      <c r="F29" s="26"/>
      <c r="G29" s="41"/>
      <c r="H29" s="41"/>
      <c r="I29" s="41"/>
      <c r="J29" s="41"/>
      <c r="K29" s="41"/>
      <c r="L29" s="26"/>
      <c r="M29" s="26"/>
      <c r="N29" s="26"/>
      <c r="O29" s="26"/>
      <c r="P29" s="26"/>
    </row>
    <row r="30" spans="1:11" ht="13.5">
      <c r="A30" s="83" t="s">
        <v>23</v>
      </c>
      <c r="B30" s="83"/>
      <c r="C30" s="84" t="s">
        <v>24</v>
      </c>
      <c r="D30" s="84"/>
      <c r="E30" s="84"/>
      <c r="F30" s="84"/>
      <c r="G30" s="84"/>
      <c r="H30" s="84"/>
      <c r="I30" s="84"/>
      <c r="J30" s="84"/>
      <c r="K30" s="84"/>
    </row>
    <row r="31" spans="1:11" ht="13.5">
      <c r="A31" s="84" t="s">
        <v>25</v>
      </c>
      <c r="B31" s="84" t="s">
        <v>26</v>
      </c>
      <c r="C31" s="84">
        <v>1</v>
      </c>
      <c r="D31" s="84">
        <v>2</v>
      </c>
      <c r="E31" s="84">
        <v>3</v>
      </c>
      <c r="F31" s="84">
        <v>4</v>
      </c>
      <c r="G31" s="84">
        <v>5</v>
      </c>
      <c r="H31" s="84">
        <v>6</v>
      </c>
      <c r="I31" s="84">
        <v>7</v>
      </c>
      <c r="J31" s="84">
        <v>8</v>
      </c>
      <c r="K31" s="84">
        <v>9</v>
      </c>
    </row>
    <row r="32" spans="1:11" ht="13.5">
      <c r="A32" s="84">
        <v>1</v>
      </c>
      <c r="B32" s="84">
        <v>1</v>
      </c>
      <c r="C32" s="93">
        <v>0.14694</v>
      </c>
      <c r="D32" s="91">
        <v>0.1467</v>
      </c>
      <c r="E32" s="91">
        <v>0.147036323</v>
      </c>
      <c r="F32" s="91">
        <v>0.14701</v>
      </c>
      <c r="G32" s="91">
        <v>0.14674</v>
      </c>
      <c r="H32" s="91">
        <v>0.14643</v>
      </c>
      <c r="I32" s="91">
        <v>0.14666</v>
      </c>
      <c r="J32" s="91">
        <v>0.14664</v>
      </c>
      <c r="K32" s="91">
        <v>0.1466</v>
      </c>
    </row>
    <row r="33" spans="1:11" ht="13.5">
      <c r="A33" s="84">
        <v>1</v>
      </c>
      <c r="B33" s="84">
        <v>2</v>
      </c>
      <c r="C33" s="91">
        <v>0.14672</v>
      </c>
      <c r="D33" s="91">
        <v>0.14664</v>
      </c>
      <c r="E33" s="91">
        <v>0.146685769</v>
      </c>
      <c r="F33" s="91">
        <v>0.14686</v>
      </c>
      <c r="G33" s="91">
        <v>0.14663</v>
      </c>
      <c r="H33" s="91">
        <v>0.14666</v>
      </c>
      <c r="I33" s="91">
        <v>0.14666</v>
      </c>
      <c r="J33" s="91">
        <v>0.14632</v>
      </c>
      <c r="K33" s="91">
        <v>0.14637</v>
      </c>
    </row>
    <row r="34" spans="1:11" ht="13.5">
      <c r="A34" s="84">
        <v>2</v>
      </c>
      <c r="B34" s="84">
        <v>1</v>
      </c>
      <c r="C34" s="92">
        <v>0.14673</v>
      </c>
      <c r="D34" s="92">
        <v>0.14678</v>
      </c>
      <c r="E34" s="92">
        <v>0.146705056</v>
      </c>
      <c r="F34" s="92">
        <v>0.14682</v>
      </c>
      <c r="G34" s="92">
        <v>0.14678</v>
      </c>
      <c r="H34" s="92">
        <v>0.14679</v>
      </c>
      <c r="I34" s="92">
        <v>0.14672</v>
      </c>
      <c r="J34" s="92">
        <v>0.14667</v>
      </c>
      <c r="K34" s="92">
        <v>0.14669</v>
      </c>
    </row>
    <row r="35" spans="1:11" ht="13.5">
      <c r="A35" s="84">
        <v>2</v>
      </c>
      <c r="B35" s="84">
        <v>2</v>
      </c>
      <c r="C35" s="92">
        <v>0.14687</v>
      </c>
      <c r="D35" s="92">
        <v>0.14694</v>
      </c>
      <c r="E35" s="92">
        <v>0.147265898</v>
      </c>
      <c r="F35" s="92">
        <v>0.14726</v>
      </c>
      <c r="G35" s="92">
        <v>0.14712</v>
      </c>
      <c r="H35" s="92">
        <v>0.14722</v>
      </c>
      <c r="I35" s="92">
        <v>0.14706</v>
      </c>
      <c r="J35" s="92">
        <v>0.14721</v>
      </c>
      <c r="K35" s="92">
        <v>0.14707</v>
      </c>
    </row>
    <row r="36" spans="1:11" ht="13.5">
      <c r="A36" s="84">
        <v>3</v>
      </c>
      <c r="B36" s="84">
        <v>1</v>
      </c>
      <c r="C36" s="91">
        <v>0.14676</v>
      </c>
      <c r="D36" s="91">
        <v>0.14671</v>
      </c>
      <c r="E36" s="91">
        <v>0.147021862</v>
      </c>
      <c r="F36" s="91">
        <v>0.14684</v>
      </c>
      <c r="G36" s="91">
        <v>0.14677</v>
      </c>
      <c r="H36" s="91">
        <v>0.14695</v>
      </c>
      <c r="I36" s="91">
        <v>0.14683</v>
      </c>
      <c r="J36" s="91">
        <v>0.14675</v>
      </c>
      <c r="K36" s="91">
        <v>0.14685</v>
      </c>
    </row>
    <row r="37" spans="1:11" ht="13.5">
      <c r="A37" s="84">
        <v>3</v>
      </c>
      <c r="B37" s="84">
        <v>2</v>
      </c>
      <c r="C37" s="91">
        <v>0.14696</v>
      </c>
      <c r="D37" s="91">
        <v>0.14711</v>
      </c>
      <c r="E37" s="91">
        <v>0.146981742</v>
      </c>
      <c r="F37" s="91">
        <v>0.14713</v>
      </c>
      <c r="G37" s="91">
        <v>0.14709</v>
      </c>
      <c r="H37" s="91">
        <v>0.14713</v>
      </c>
      <c r="I37" s="91">
        <v>0.14699</v>
      </c>
      <c r="J37" s="91">
        <v>0.14706</v>
      </c>
      <c r="K37" s="91">
        <v>0.14704</v>
      </c>
    </row>
    <row r="38" spans="1:11" ht="13.5">
      <c r="A38" s="84">
        <v>4</v>
      </c>
      <c r="B38" s="84">
        <v>1</v>
      </c>
      <c r="C38" s="92">
        <v>0.14675</v>
      </c>
      <c r="D38" s="92">
        <v>0.14667</v>
      </c>
      <c r="E38" s="92">
        <v>0.146627894</v>
      </c>
      <c r="F38" s="92">
        <v>0.1467</v>
      </c>
      <c r="G38" s="92">
        <v>0.14674</v>
      </c>
      <c r="H38" s="92">
        <v>0.14671</v>
      </c>
      <c r="I38" s="92">
        <v>0.14681</v>
      </c>
      <c r="J38" s="92">
        <v>0.14663</v>
      </c>
      <c r="K38" s="92">
        <v>0.14686</v>
      </c>
    </row>
    <row r="39" spans="1:11" ht="13.5">
      <c r="A39" s="84">
        <v>4</v>
      </c>
      <c r="B39" s="84">
        <v>2</v>
      </c>
      <c r="C39" s="92">
        <v>0.14717</v>
      </c>
      <c r="D39" s="92">
        <v>0.14721</v>
      </c>
      <c r="E39" s="92">
        <v>0.147123372</v>
      </c>
      <c r="F39" s="92">
        <v>0.14709</v>
      </c>
      <c r="G39" s="92">
        <v>0.14723</v>
      </c>
      <c r="H39" s="92">
        <v>0.14735</v>
      </c>
      <c r="I39" s="92">
        <v>0.14733</v>
      </c>
      <c r="J39" s="92">
        <v>0.14737</v>
      </c>
      <c r="K39" s="92">
        <v>0.1474</v>
      </c>
    </row>
    <row r="41" spans="2:3" ht="13.5">
      <c r="B41" s="27" t="s">
        <v>108</v>
      </c>
      <c r="C41" s="27">
        <v>10.575747915999997</v>
      </c>
    </row>
    <row r="42" spans="2:3" ht="13.5">
      <c r="B42" s="27" t="s">
        <v>109</v>
      </c>
      <c r="C42" s="27">
        <v>0.14688538772222218</v>
      </c>
    </row>
    <row r="43" spans="12:17" ht="13.5">
      <c r="L43" s="27" t="s">
        <v>70</v>
      </c>
      <c r="M43" s="27" t="s">
        <v>117</v>
      </c>
      <c r="O43" s="27" t="s">
        <v>118</v>
      </c>
      <c r="Q43" s="27" t="s">
        <v>109</v>
      </c>
    </row>
    <row r="44" spans="2:17" ht="13.5">
      <c r="B44" s="27" t="s">
        <v>110</v>
      </c>
      <c r="C44" s="27">
        <v>5.461227777781019E-05</v>
      </c>
      <c r="D44" s="27">
        <v>-0.00018538772222218003</v>
      </c>
      <c r="E44" s="27">
        <v>0.00015093527777781945</v>
      </c>
      <c r="F44" s="27">
        <v>0.0001246122777778247</v>
      </c>
      <c r="G44" s="27">
        <v>-0.00014538772222216778</v>
      </c>
      <c r="H44" s="27">
        <v>-0.0004553877222221725</v>
      </c>
      <c r="I44" s="27">
        <v>-0.00022538772222216452</v>
      </c>
      <c r="J44" s="27">
        <v>-0.0002453877222221845</v>
      </c>
      <c r="K44" s="27">
        <v>-0.000285387722222169</v>
      </c>
      <c r="L44" s="27">
        <v>9</v>
      </c>
      <c r="M44" s="27">
        <v>-0.0012121665058657527</v>
      </c>
      <c r="O44" s="27">
        <v>-0.0036348870489746332</v>
      </c>
      <c r="Q44" s="27">
        <v>0</v>
      </c>
    </row>
    <row r="45" spans="3:13" ht="13.5">
      <c r="C45" s="27">
        <v>-0.00016538772222218778</v>
      </c>
      <c r="D45" s="27">
        <v>-0.0002453877222221845</v>
      </c>
      <c r="E45" s="27">
        <v>-0.00019961872222218346</v>
      </c>
      <c r="F45" s="27">
        <v>-2.538772222218655E-05</v>
      </c>
      <c r="G45" s="27">
        <v>-0.00025538772222216677</v>
      </c>
      <c r="H45" s="27">
        <v>-0.00022538772222216452</v>
      </c>
      <c r="I45" s="27">
        <v>-0.00022538772222216452</v>
      </c>
      <c r="J45" s="27">
        <v>-0.0005653877222221715</v>
      </c>
      <c r="K45" s="27">
        <v>-0.000515387722222177</v>
      </c>
      <c r="L45" s="27">
        <v>9</v>
      </c>
      <c r="M45" s="27">
        <v>-0.0024227206595242023</v>
      </c>
    </row>
    <row r="46" spans="3:15" ht="13.5">
      <c r="C46" s="27">
        <v>-0.00015538772222217778</v>
      </c>
      <c r="D46" s="27">
        <v>-0.00010538772222218329</v>
      </c>
      <c r="E46" s="27">
        <v>-0.00018033172222217675</v>
      </c>
      <c r="F46" s="27">
        <v>-6.538772222217104E-05</v>
      </c>
      <c r="G46" s="27">
        <v>-0.00010538772222218329</v>
      </c>
      <c r="H46" s="27">
        <v>-9.538772222217329E-05</v>
      </c>
      <c r="I46" s="27">
        <v>-0.00016538772222218778</v>
      </c>
      <c r="J46" s="27">
        <v>-0.00021538772222218228</v>
      </c>
      <c r="K46" s="27">
        <v>-0.00019538772222219003</v>
      </c>
      <c r="L46" s="27">
        <v>9</v>
      </c>
      <c r="M46" s="27">
        <v>-0.0012834335211664438</v>
      </c>
      <c r="O46" s="27">
        <v>0.0007639750838279724</v>
      </c>
    </row>
    <row r="47" spans="3:13" ht="13.5">
      <c r="C47" s="27">
        <v>-1.5387722222176548E-05</v>
      </c>
      <c r="D47" s="27">
        <v>5.461227777781019E-05</v>
      </c>
      <c r="E47" s="27">
        <v>0.0003805102777778291</v>
      </c>
      <c r="F47" s="27">
        <v>0.0003746122777778249</v>
      </c>
      <c r="G47" s="27">
        <v>0.00023461227777782367</v>
      </c>
      <c r="H47" s="27">
        <v>0.00033461227777781266</v>
      </c>
      <c r="I47" s="27">
        <v>0.00017461227777781918</v>
      </c>
      <c r="J47" s="27">
        <v>0.0003246122777778304</v>
      </c>
      <c r="K47" s="27">
        <v>0.00018461227777782918</v>
      </c>
      <c r="L47" s="27">
        <v>9</v>
      </c>
      <c r="M47" s="27">
        <v>0.0020474086049944162</v>
      </c>
    </row>
    <row r="48" spans="3:15" ht="13.5">
      <c r="C48" s="27">
        <v>-0.00012538772222217553</v>
      </c>
      <c r="D48" s="27">
        <v>-0.00017538772222217003</v>
      </c>
      <c r="E48" s="27">
        <v>0.00013647427777782606</v>
      </c>
      <c r="F48" s="27">
        <v>-4.5387722222178795E-05</v>
      </c>
      <c r="G48" s="27">
        <v>-0.00011538772222216553</v>
      </c>
      <c r="H48" s="27">
        <v>6.461227777782019E-05</v>
      </c>
      <c r="I48" s="27">
        <v>-5.5387722222188795E-05</v>
      </c>
      <c r="J48" s="27">
        <v>-0.00013538772222218554</v>
      </c>
      <c r="K48" s="27">
        <v>-3.5387722222168794E-05</v>
      </c>
      <c r="L48" s="27">
        <v>9</v>
      </c>
      <c r="M48" s="27">
        <v>-0.00048662754124961793</v>
      </c>
      <c r="O48" s="27">
        <v>0.0010366248898208141</v>
      </c>
    </row>
    <row r="49" spans="3:13" ht="13.5">
      <c r="C49" s="27">
        <v>7.46122777778302E-05</v>
      </c>
      <c r="D49" s="27">
        <v>0.00022461227777781367</v>
      </c>
      <c r="E49" s="27">
        <v>9.635427777782146E-05</v>
      </c>
      <c r="F49" s="27">
        <v>0.0002446122777778337</v>
      </c>
      <c r="G49" s="27">
        <v>0.00020461227777782143</v>
      </c>
      <c r="H49" s="27">
        <v>0.0002446122777778337</v>
      </c>
      <c r="I49" s="27">
        <v>0.00010461227777783244</v>
      </c>
      <c r="J49" s="27">
        <v>0.00017461227777781918</v>
      </c>
      <c r="K49" s="27">
        <v>0.00015461227777782693</v>
      </c>
      <c r="L49" s="27">
        <v>9</v>
      </c>
      <c r="M49" s="27">
        <v>0.0015232524601742625</v>
      </c>
    </row>
    <row r="50" spans="3:15" ht="13.5">
      <c r="C50" s="27">
        <v>-0.00013538772222218554</v>
      </c>
      <c r="D50" s="27">
        <v>-0.00021538772222218228</v>
      </c>
      <c r="E50" s="27">
        <v>-0.0002574937222221685</v>
      </c>
      <c r="F50" s="27">
        <v>-0.00018538772222218003</v>
      </c>
      <c r="G50" s="27">
        <v>-0.00014538772222216778</v>
      </c>
      <c r="H50" s="27">
        <v>-0.00017538772222217003</v>
      </c>
      <c r="I50" s="27">
        <v>-7.538772222218104E-05</v>
      </c>
      <c r="J50" s="27">
        <v>-0.00025538772222216677</v>
      </c>
      <c r="K50" s="27">
        <v>-2.538772222218655E-05</v>
      </c>
      <c r="L50" s="27">
        <v>9</v>
      </c>
      <c r="M50" s="27">
        <v>-0.0014705955982208252</v>
      </c>
      <c r="O50" s="27">
        <v>0.0018342870753258467</v>
      </c>
    </row>
    <row r="51" spans="3:13" ht="13.5">
      <c r="C51" s="27">
        <v>0.00028461227777781817</v>
      </c>
      <c r="D51" s="27">
        <v>0.0003246122777778304</v>
      </c>
      <c r="E51" s="27">
        <v>0.00023798427777782516</v>
      </c>
      <c r="F51" s="27">
        <v>0.00020461227777782143</v>
      </c>
      <c r="G51" s="27">
        <v>0.00034461227777782266</v>
      </c>
      <c r="H51" s="27">
        <v>0.00046461227777783165</v>
      </c>
      <c r="I51" s="27">
        <v>0.00044461227777781165</v>
      </c>
      <c r="J51" s="27">
        <v>0.0004846122777778239</v>
      </c>
      <c r="K51" s="27">
        <v>0.0005146122777778261</v>
      </c>
      <c r="L51" s="27">
        <v>9</v>
      </c>
      <c r="M51" s="27">
        <v>0.003304882673546672</v>
      </c>
    </row>
    <row r="52" spans="13:14" ht="13.5">
      <c r="M52" s="27">
        <v>3.2751579226442118E-15</v>
      </c>
      <c r="N52" s="94" t="s">
        <v>111</v>
      </c>
    </row>
    <row r="53" spans="2:14" ht="13.5">
      <c r="B53" s="27" t="s">
        <v>113</v>
      </c>
      <c r="E53" s="27">
        <v>72</v>
      </c>
      <c r="M53" s="27">
        <v>1.0726659418259149E-29</v>
      </c>
      <c r="N53" s="94" t="s">
        <v>112</v>
      </c>
    </row>
    <row r="54" spans="2:5" ht="13.5">
      <c r="B54" s="27" t="s">
        <v>114</v>
      </c>
      <c r="E54" s="27">
        <v>1.4898138080915484E-31</v>
      </c>
    </row>
    <row r="56" spans="2:11" ht="13.5">
      <c r="B56" s="27" t="s">
        <v>115</v>
      </c>
      <c r="C56" s="27">
        <v>2.9825008840807018E-09</v>
      </c>
      <c r="D56" s="27">
        <v>3.4368607550728175E-08</v>
      </c>
      <c r="E56" s="27">
        <v>2.278145807786738E-08</v>
      </c>
      <c r="F56" s="27">
        <v>1.552821977297782E-08</v>
      </c>
      <c r="G56" s="27">
        <v>2.1137589772950283E-08</v>
      </c>
      <c r="H56" s="27">
        <v>2.07377977550699E-07</v>
      </c>
      <c r="I56" s="27">
        <v>5.0799625328495816E-08</v>
      </c>
      <c r="J56" s="27">
        <v>6.021513421739223E-08</v>
      </c>
      <c r="K56" s="27">
        <v>8.14461519951579E-08</v>
      </c>
    </row>
    <row r="57" spans="3:11" ht="13.5">
      <c r="C57" s="27">
        <v>2.7353098661843618E-08</v>
      </c>
      <c r="D57" s="27">
        <v>6.021513421739223E-08</v>
      </c>
      <c r="E57" s="27">
        <v>3.984763426161706E-08</v>
      </c>
      <c r="F57" s="27">
        <v>6.445364396309023E-10</v>
      </c>
      <c r="G57" s="27">
        <v>6.522288866182672E-08</v>
      </c>
      <c r="H57" s="27">
        <v>5.0799625328495816E-08</v>
      </c>
      <c r="I57" s="27">
        <v>5.0799625328495816E-08</v>
      </c>
      <c r="J57" s="27">
        <v>3.1966327643957486E-07</v>
      </c>
      <c r="K57" s="27">
        <v>2.6562450421736385E-07</v>
      </c>
    </row>
    <row r="58" spans="3:11" ht="13.5">
      <c r="C58" s="27">
        <v>2.414534421739675E-08</v>
      </c>
      <c r="D58" s="27">
        <v>1.1106571995180006E-08</v>
      </c>
      <c r="E58" s="27">
        <v>3.2519530039616404E-08</v>
      </c>
      <c r="F58" s="27">
        <v>4.275554217403796E-09</v>
      </c>
      <c r="G58" s="27">
        <v>1.1106571995180006E-08</v>
      </c>
      <c r="H58" s="27">
        <v>9.098817550734495E-09</v>
      </c>
      <c r="I58" s="27">
        <v>2.7353098661843618E-08</v>
      </c>
      <c r="J58" s="27">
        <v>4.6391870884059836E-08</v>
      </c>
      <c r="K58" s="27">
        <v>3.8176361995175684E-08</v>
      </c>
    </row>
    <row r="59" spans="3:11" ht="13.5">
      <c r="C59" s="27">
        <v>2.3678199518686447E-10</v>
      </c>
      <c r="D59" s="27">
        <v>2.9825008840807018E-09</v>
      </c>
      <c r="E59" s="27">
        <v>1.4478807149456057E-07</v>
      </c>
      <c r="F59" s="27">
        <v>1.4033435866189033E-07</v>
      </c>
      <c r="G59" s="27">
        <v>5.504292088409885E-08</v>
      </c>
      <c r="H59" s="27">
        <v>1.1196537643965627E-07</v>
      </c>
      <c r="I59" s="27">
        <v>3.048944755075822E-08</v>
      </c>
      <c r="J59" s="27">
        <v>1.0537313088411106E-07</v>
      </c>
      <c r="K59" s="27">
        <v>3.408169310631829E-08</v>
      </c>
    </row>
    <row r="60" spans="3:11" ht="13.5">
      <c r="C60" s="27">
        <v>1.5722080884065568E-08</v>
      </c>
      <c r="D60" s="27">
        <v>3.0760853106281065E-08</v>
      </c>
      <c r="E60" s="27">
        <v>1.8625228494979214E-08</v>
      </c>
      <c r="F60" s="27">
        <v>2.060045328517663E-09</v>
      </c>
      <c r="G60" s="27">
        <v>1.331432643961974E-08</v>
      </c>
      <c r="H60" s="27">
        <v>4.174746439638199E-09</v>
      </c>
      <c r="I60" s="27">
        <v>3.0677997729623473E-09</v>
      </c>
      <c r="J60" s="27">
        <v>1.8329835328511796E-08</v>
      </c>
      <c r="K60" s="27">
        <v>1.2522908840733796E-09</v>
      </c>
    </row>
    <row r="61" spans="3:11" ht="13.5">
      <c r="C61" s="27">
        <v>5.5669919951960934E-09</v>
      </c>
      <c r="D61" s="27">
        <v>5.0450675328537874E-08</v>
      </c>
      <c r="E61" s="27">
        <v>9.284146846085586E-09</v>
      </c>
      <c r="F61" s="27">
        <v>5.983516643966022E-08</v>
      </c>
      <c r="G61" s="27">
        <v>4.186618421742818E-08</v>
      </c>
      <c r="H61" s="27">
        <v>5.983516643966022E-08</v>
      </c>
      <c r="I61" s="27">
        <v>1.0943728661866282E-08</v>
      </c>
      <c r="J61" s="27">
        <v>3.048944755075822E-08</v>
      </c>
      <c r="K61" s="27">
        <v>2.3904956439647932E-08</v>
      </c>
    </row>
    <row r="62" spans="3:11" ht="13.5">
      <c r="C62" s="27">
        <v>1.8329835328511796E-08</v>
      </c>
      <c r="D62" s="27">
        <v>4.6391870884059836E-08</v>
      </c>
      <c r="E62" s="27">
        <v>6.630301698382701E-08</v>
      </c>
      <c r="F62" s="27">
        <v>3.4368607550728175E-08</v>
      </c>
      <c r="G62" s="27">
        <v>2.1137589772950283E-08</v>
      </c>
      <c r="H62" s="27">
        <v>3.0760853106281065E-08</v>
      </c>
      <c r="I62" s="27">
        <v>5.683308661848723E-09</v>
      </c>
      <c r="J62" s="27">
        <v>6.522288866182672E-08</v>
      </c>
      <c r="K62" s="27">
        <v>6.445364396309023E-10</v>
      </c>
    </row>
    <row r="63" spans="3:11" ht="13.5">
      <c r="C63" s="27">
        <v>8.100414866187784E-08</v>
      </c>
      <c r="D63" s="27">
        <v>1.0537313088411106E-07</v>
      </c>
      <c r="E63" s="27">
        <v>5.663651646943297E-08</v>
      </c>
      <c r="F63" s="27">
        <v>4.186618421742818E-08</v>
      </c>
      <c r="G63" s="27">
        <v>1.1875762199521943E-07</v>
      </c>
      <c r="H63" s="27">
        <v>2.158645686619053E-07</v>
      </c>
      <c r="I63" s="27">
        <v>1.9768007755077422E-07</v>
      </c>
      <c r="J63" s="27">
        <v>2.3484905977301086E-07</v>
      </c>
      <c r="K63" s="27">
        <v>2.648257964396824E-07</v>
      </c>
    </row>
    <row r="64" spans="12:13" ht="13.5">
      <c r="L64" s="27">
        <v>4.211458874804438E-06</v>
      </c>
      <c r="M64" s="94" t="s">
        <v>116</v>
      </c>
    </row>
    <row r="103" spans="2:15" ht="13.5">
      <c r="B103" s="27" t="s">
        <v>124</v>
      </c>
      <c r="C103" s="27" t="s">
        <v>125</v>
      </c>
      <c r="M103" s="27">
        <v>1.0130701124676076E-06</v>
      </c>
      <c r="O103" s="27">
        <v>4.211458902205168E-06</v>
      </c>
    </row>
    <row r="104" spans="3:15" ht="13.5">
      <c r="C104" s="27" t="s">
        <v>126</v>
      </c>
      <c r="M104" s="27">
        <v>2.1891534377359604E-06</v>
      </c>
      <c r="O104" s="27">
        <v>3.202223550203568E-06</v>
      </c>
    </row>
    <row r="105" spans="3:15" ht="13.5">
      <c r="C105" s="27" t="s">
        <v>127</v>
      </c>
      <c r="M105" s="27">
        <v>1.0092353520016E-06</v>
      </c>
      <c r="O105" s="27">
        <v>1.0130701124676076E-06</v>
      </c>
    </row>
    <row r="106" spans="3:13" ht="13.5">
      <c r="C106" s="27" t="s">
        <v>128</v>
      </c>
      <c r="M106" s="27">
        <v>4.211458902205168E-06</v>
      </c>
    </row>
    <row r="107" spans="3:13" ht="13.5">
      <c r="C107" s="27" t="s">
        <v>129</v>
      </c>
      <c r="M107" s="27">
        <v>4.211458874804438E-06</v>
      </c>
    </row>
    <row r="108" spans="3:13" ht="13.5">
      <c r="C108" s="27" t="s">
        <v>130</v>
      </c>
      <c r="M108" s="27">
        <v>4.211458902205168E-06</v>
      </c>
    </row>
    <row r="110" spans="2:13" ht="13.5">
      <c r="B110" s="27" t="s">
        <v>119</v>
      </c>
      <c r="C110" s="27" t="s">
        <v>120</v>
      </c>
      <c r="M110" s="27">
        <v>3</v>
      </c>
    </row>
    <row r="111" spans="3:13" ht="13.5">
      <c r="C111" s="27" t="s">
        <v>121</v>
      </c>
      <c r="M111" s="27">
        <v>4</v>
      </c>
    </row>
    <row r="112" spans="3:13" ht="13.5">
      <c r="C112" s="27" t="s">
        <v>122</v>
      </c>
      <c r="M112" s="27">
        <v>64</v>
      </c>
    </row>
    <row r="113" spans="3:13" ht="13.5">
      <c r="C113" s="27" t="s">
        <v>123</v>
      </c>
      <c r="M113" s="27">
        <v>71</v>
      </c>
    </row>
    <row r="115" spans="2:13" ht="13.5">
      <c r="B115" s="27" t="s">
        <v>131</v>
      </c>
      <c r="C115" s="27" t="s">
        <v>132</v>
      </c>
      <c r="M115" s="27">
        <v>3.3769003748920253E-07</v>
      </c>
    </row>
    <row r="116" spans="3:13" ht="13.5">
      <c r="C116" s="27" t="s">
        <v>133</v>
      </c>
      <c r="M116" s="27">
        <v>5.472883594339901E-07</v>
      </c>
    </row>
    <row r="117" spans="3:13" ht="13.5">
      <c r="C117" s="27" t="s">
        <v>134</v>
      </c>
      <c r="M117" s="27">
        <v>1.5769302375025E-08</v>
      </c>
    </row>
    <row r="118" spans="3:13" ht="13.5">
      <c r="C118" s="27" t="s">
        <v>135</v>
      </c>
      <c r="M118" s="27">
        <v>5.931632256626997E-08</v>
      </c>
    </row>
    <row r="120" spans="2:13" ht="13.5">
      <c r="B120" s="27" t="s">
        <v>136</v>
      </c>
      <c r="C120" s="27" t="s">
        <v>137</v>
      </c>
      <c r="M120" s="27">
        <v>0.6170239722226949</v>
      </c>
    </row>
    <row r="121" spans="3:13" ht="13.5">
      <c r="C121" s="27" t="s">
        <v>138</v>
      </c>
      <c r="M121" s="27">
        <v>34.70593349143782</v>
      </c>
    </row>
  </sheetData>
  <mergeCells count="6">
    <mergeCell ref="G15:G17"/>
    <mergeCell ref="A25:C26"/>
    <mergeCell ref="A15:A17"/>
    <mergeCell ref="B15:C15"/>
    <mergeCell ref="B16:C16"/>
    <mergeCell ref="B17:C17"/>
  </mergeCells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2"/>
  <sheetViews>
    <sheetView workbookViewId="0" topLeftCell="A19">
      <selection activeCell="K49" sqref="K49"/>
    </sheetView>
  </sheetViews>
  <sheetFormatPr defaultColWidth="8.796875" defaultRowHeight="15"/>
  <cols>
    <col min="1" max="16384" width="11" style="8" customWidth="1"/>
  </cols>
  <sheetData>
    <row r="1" spans="1:12" ht="13.5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ht="13.5">
      <c r="A3" s="10" t="s">
        <v>105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1:12" ht="14.2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" thickBot="1" thickTop="1">
      <c r="A6" s="12" t="s">
        <v>84</v>
      </c>
      <c r="B6" s="13" t="s">
        <v>80</v>
      </c>
      <c r="C6" s="13" t="s">
        <v>79</v>
      </c>
      <c r="D6" s="12"/>
      <c r="E6" s="13" t="s">
        <v>81</v>
      </c>
      <c r="F6" s="12"/>
      <c r="G6" s="13" t="s">
        <v>5</v>
      </c>
      <c r="H6" s="12"/>
      <c r="I6" s="12"/>
      <c r="J6" s="12"/>
      <c r="K6" s="13" t="s">
        <v>9</v>
      </c>
      <c r="L6" s="12"/>
    </row>
    <row r="7" spans="1:12" ht="13.5">
      <c r="A7" s="10" t="s">
        <v>25</v>
      </c>
      <c r="B7" s="14" t="s">
        <v>86</v>
      </c>
      <c r="C7" s="14" t="s">
        <v>90</v>
      </c>
      <c r="D7" s="10"/>
      <c r="E7" s="14" t="s">
        <v>94</v>
      </c>
      <c r="F7" s="10"/>
      <c r="G7" s="14" t="s">
        <v>6</v>
      </c>
      <c r="H7" s="10"/>
      <c r="I7" s="10"/>
      <c r="J7" s="10"/>
      <c r="K7" s="14" t="s">
        <v>10</v>
      </c>
      <c r="L7" s="10"/>
    </row>
    <row r="8" spans="1:12" ht="13.5">
      <c r="A8" s="10" t="s">
        <v>26</v>
      </c>
      <c r="B8" s="14" t="s">
        <v>87</v>
      </c>
      <c r="C8" s="14" t="s">
        <v>91</v>
      </c>
      <c r="D8" s="10"/>
      <c r="E8" s="14" t="s">
        <v>2</v>
      </c>
      <c r="F8" s="10"/>
      <c r="G8" s="14" t="s">
        <v>7</v>
      </c>
      <c r="H8" s="10"/>
      <c r="I8" s="10"/>
      <c r="J8" s="10"/>
      <c r="K8" s="14" t="s">
        <v>11</v>
      </c>
      <c r="L8" s="10"/>
    </row>
    <row r="9" spans="1:12" ht="13.5">
      <c r="A9" s="10" t="s">
        <v>24</v>
      </c>
      <c r="B9" s="14" t="s">
        <v>88</v>
      </c>
      <c r="C9" s="14" t="s">
        <v>92</v>
      </c>
      <c r="D9" s="10"/>
      <c r="E9" s="14" t="s">
        <v>3</v>
      </c>
      <c r="F9" s="10"/>
      <c r="G9" s="14" t="s">
        <v>8</v>
      </c>
      <c r="H9" s="10"/>
      <c r="I9" s="10"/>
      <c r="J9" s="10"/>
      <c r="K9" s="14"/>
      <c r="L9" s="10"/>
    </row>
    <row r="10" spans="1:12" ht="13.5">
      <c r="A10" s="10"/>
      <c r="B10" s="14"/>
      <c r="C10" s="14"/>
      <c r="D10" s="10"/>
      <c r="E10" s="14"/>
      <c r="F10" s="10"/>
      <c r="G10" s="14"/>
      <c r="H10" s="10"/>
      <c r="I10" s="10"/>
      <c r="J10" s="10"/>
      <c r="K10" s="14"/>
      <c r="L10" s="10"/>
    </row>
    <row r="11" spans="1:12" ht="14.25" thickBot="1">
      <c r="A11" s="15"/>
      <c r="B11" s="16"/>
      <c r="C11" s="16"/>
      <c r="D11" s="15"/>
      <c r="E11" s="16"/>
      <c r="F11" s="15"/>
      <c r="G11" s="16"/>
      <c r="H11" s="15"/>
      <c r="I11" s="15"/>
      <c r="J11" s="15"/>
      <c r="K11" s="16"/>
      <c r="L11" s="15"/>
    </row>
    <row r="12" spans="1:12" ht="14.25" thickBot="1">
      <c r="A12" s="17" t="s">
        <v>85</v>
      </c>
      <c r="B12" s="18" t="s">
        <v>89</v>
      </c>
      <c r="C12" s="18" t="s">
        <v>93</v>
      </c>
      <c r="D12" s="17"/>
      <c r="E12" s="18" t="s">
        <v>4</v>
      </c>
      <c r="F12" s="17"/>
      <c r="G12" s="18"/>
      <c r="H12" s="17"/>
      <c r="I12" s="17"/>
      <c r="J12" s="17"/>
      <c r="K12" s="18"/>
      <c r="L12" s="17"/>
    </row>
    <row r="15" spans="1:2" ht="13.5">
      <c r="A15" s="19" t="s">
        <v>12</v>
      </c>
      <c r="B15" s="19"/>
    </row>
    <row r="16" spans="1:7" ht="13.5">
      <c r="A16" s="20" t="s">
        <v>84</v>
      </c>
      <c r="B16" s="20" t="s">
        <v>80</v>
      </c>
      <c r="C16" s="20" t="s">
        <v>79</v>
      </c>
      <c r="D16" s="20" t="s">
        <v>81</v>
      </c>
      <c r="E16" s="20" t="s">
        <v>83</v>
      </c>
      <c r="F16" s="20" t="s">
        <v>13</v>
      </c>
      <c r="G16" s="20" t="s">
        <v>14</v>
      </c>
    </row>
    <row r="17" spans="1:7" ht="13.5">
      <c r="A17" s="20" t="str">
        <f>Sheet1!B15</f>
        <v>サンプル間変動</v>
      </c>
      <c r="B17" s="20">
        <v>1.0130701124676076E-06</v>
      </c>
      <c r="C17" s="20">
        <v>3</v>
      </c>
      <c r="D17" s="20">
        <v>3.3769003748920253E-07</v>
      </c>
      <c r="E17" s="20">
        <v>0.6170239722226949</v>
      </c>
      <c r="F17" s="20">
        <f>FDIST(E17,C17,C18)</f>
        <v>0.6395840673622972</v>
      </c>
      <c r="G17" s="20">
        <f>FINV(0.05,C17,C18)</f>
        <v>6.591392320842715</v>
      </c>
    </row>
    <row r="18" spans="1:7" ht="13.5">
      <c r="A18" s="20" t="str">
        <f>Sheet1!B16</f>
        <v>分析試料間変動</v>
      </c>
      <c r="B18" s="20">
        <v>2.1891534377359604E-06</v>
      </c>
      <c r="C18" s="20">
        <v>4</v>
      </c>
      <c r="D18" s="20">
        <v>5.472883594339901E-07</v>
      </c>
      <c r="E18" s="20">
        <v>34.70593349143782</v>
      </c>
      <c r="F18" s="90">
        <f>FDIST(E18,C18,C19)</f>
        <v>2.1371867923435284E-15</v>
      </c>
      <c r="G18" s="20">
        <f>FINV(0.05,C18,C19)</f>
        <v>2.5153212845907547</v>
      </c>
    </row>
    <row r="19" spans="1:7" ht="13.5">
      <c r="A19" s="20" t="str">
        <f>Sheet1!B17</f>
        <v>測定誤差変動</v>
      </c>
      <c r="B19" s="20">
        <v>1.0092353520016E-06</v>
      </c>
      <c r="C19" s="20">
        <v>64</v>
      </c>
      <c r="D19" s="20">
        <v>1.5769302375025E-08</v>
      </c>
      <c r="E19" s="20"/>
      <c r="F19" s="20"/>
      <c r="G19" s="20"/>
    </row>
    <row r="20" spans="1:7" ht="13.5">
      <c r="A20" s="20" t="s">
        <v>85</v>
      </c>
      <c r="B20" s="20">
        <v>4.211458902205168E-06</v>
      </c>
      <c r="C20" s="20">
        <v>71</v>
      </c>
      <c r="D20" s="20">
        <v>5.931632256626997E-08</v>
      </c>
      <c r="E20" s="20"/>
      <c r="F20" s="20"/>
      <c r="G20" s="20"/>
    </row>
    <row r="24" spans="1:2" ht="13.5">
      <c r="A24" s="19" t="s">
        <v>15</v>
      </c>
      <c r="B24" s="19"/>
    </row>
    <row r="25" spans="1:8" ht="13.5">
      <c r="A25" s="21" t="s">
        <v>42</v>
      </c>
      <c r="B25" s="21"/>
      <c r="C25" s="21"/>
      <c r="D25" s="21"/>
      <c r="E25" s="21"/>
      <c r="F25" s="21"/>
      <c r="G25" s="89">
        <v>-1.1644351219154862E-08</v>
      </c>
      <c r="H25" s="8" t="s">
        <v>75</v>
      </c>
    </row>
    <row r="26" spans="1:7" ht="13.5">
      <c r="A26" s="21" t="s">
        <v>43</v>
      </c>
      <c r="B26" s="21"/>
      <c r="C26" s="21"/>
      <c r="D26" s="21"/>
      <c r="E26" s="21"/>
      <c r="F26" s="21"/>
      <c r="G26" s="21">
        <v>5.905767300655167E-08</v>
      </c>
    </row>
    <row r="27" spans="1:7" ht="13.5">
      <c r="A27" s="21" t="s">
        <v>33</v>
      </c>
      <c r="B27" s="21"/>
      <c r="C27" s="21"/>
      <c r="D27" s="21"/>
      <c r="E27" s="21"/>
      <c r="F27" s="21"/>
      <c r="G27" s="21">
        <v>1.5769302375025E-08</v>
      </c>
    </row>
    <row r="28" spans="1:7" ht="13.5">
      <c r="A28" s="21" t="s">
        <v>16</v>
      </c>
      <c r="B28" s="21"/>
      <c r="C28" s="21"/>
      <c r="D28" s="21"/>
      <c r="E28" s="21"/>
      <c r="F28" s="21"/>
      <c r="G28" s="21">
        <v>5.931632256626997E-08</v>
      </c>
    </row>
    <row r="29" spans="1:7" ht="13.5">
      <c r="A29" s="8" t="s">
        <v>17</v>
      </c>
      <c r="G29" s="8">
        <v>7.482697538157667E-08</v>
      </c>
    </row>
    <row r="30" spans="1:7" ht="13.5">
      <c r="A30" s="8" t="s">
        <v>18</v>
      </c>
      <c r="G30" s="8">
        <v>0.14688538772222218</v>
      </c>
    </row>
    <row r="31" spans="1:7" ht="13.5">
      <c r="A31" s="8" t="s">
        <v>54</v>
      </c>
      <c r="G31" s="8">
        <v>7.601227214360973E-09</v>
      </c>
    </row>
    <row r="32" spans="1:7" ht="13.5">
      <c r="A32" s="21" t="s">
        <v>46</v>
      </c>
      <c r="B32" s="21"/>
      <c r="C32" s="21"/>
      <c r="D32" s="21"/>
      <c r="E32" s="21"/>
      <c r="F32" s="21"/>
      <c r="G32" s="21">
        <v>0.00027354519805980265</v>
      </c>
    </row>
    <row r="33" spans="1:7" ht="13.5">
      <c r="A33" s="8" t="s">
        <v>52</v>
      </c>
      <c r="G33" s="8">
        <v>11.357032775878906</v>
      </c>
    </row>
    <row r="34" spans="1:7" ht="13.5">
      <c r="A34" s="8" t="s">
        <v>47</v>
      </c>
      <c r="G34" s="8">
        <f>TINV(0.05,G33)</f>
        <v>2.200986273237504</v>
      </c>
    </row>
    <row r="35" spans="1:7" ht="13.5">
      <c r="A35" s="8" t="s">
        <v>103</v>
      </c>
      <c r="G35" s="8">
        <v>0.0006020692260396589</v>
      </c>
    </row>
    <row r="37" spans="1:7" ht="13.5">
      <c r="A37" s="21" t="s">
        <v>95</v>
      </c>
      <c r="B37" s="21"/>
      <c r="C37" s="21"/>
      <c r="D37" s="21"/>
      <c r="E37" s="21"/>
      <c r="F37" s="21"/>
      <c r="G37" s="21">
        <v>8.718501714377862E-05</v>
      </c>
    </row>
    <row r="38" spans="1:7" ht="13.5">
      <c r="A38" s="8" t="s">
        <v>48</v>
      </c>
      <c r="G38" s="8">
        <v>3</v>
      </c>
    </row>
    <row r="39" spans="1:7" ht="13.5">
      <c r="A39" s="8" t="s">
        <v>47</v>
      </c>
      <c r="G39" s="8">
        <f>TINV(0.05,G38)</f>
        <v>3.182449290761724</v>
      </c>
    </row>
    <row r="40" spans="1:7" ht="13.5">
      <c r="A40" s="8" t="s">
        <v>53</v>
      </c>
      <c r="G40" s="8">
        <v>0.0002774618959742667</v>
      </c>
    </row>
    <row r="41" spans="1:9" ht="13.5">
      <c r="A41" s="8" t="s">
        <v>49</v>
      </c>
      <c r="G41" s="8">
        <v>0.1466079258262479</v>
      </c>
      <c r="H41" s="8" t="s">
        <v>100</v>
      </c>
      <c r="I41" s="8">
        <v>0.14716284961819645</v>
      </c>
    </row>
    <row r="42" spans="1:5" ht="13.5">
      <c r="A42" s="89" t="s">
        <v>96</v>
      </c>
      <c r="B42" s="89"/>
      <c r="C42" s="89"/>
      <c r="D42" s="89"/>
      <c r="E42" s="89"/>
    </row>
    <row r="43" spans="1:7" ht="13.5">
      <c r="A43" s="21" t="s">
        <v>139</v>
      </c>
      <c r="B43" s="21"/>
      <c r="C43" s="21"/>
      <c r="D43" s="21"/>
      <c r="E43" s="21"/>
      <c r="F43" s="21"/>
      <c r="G43" s="21">
        <v>6.848459249767247E-05</v>
      </c>
    </row>
    <row r="44" spans="1:7" ht="13.5">
      <c r="A44" s="8" t="s">
        <v>104</v>
      </c>
      <c r="G44" s="8">
        <v>3</v>
      </c>
    </row>
    <row r="45" spans="1:7" ht="13.5">
      <c r="A45" s="8" t="s">
        <v>97</v>
      </c>
      <c r="G45" s="8">
        <f>TINV(0.05,C17)</f>
        <v>3.182449290761724</v>
      </c>
    </row>
    <row r="46" spans="1:7" ht="13.5">
      <c r="A46" s="8" t="s">
        <v>98</v>
      </c>
      <c r="G46" s="8">
        <v>0.00021794874282232316</v>
      </c>
    </row>
    <row r="47" spans="1:9" ht="13.5">
      <c r="A47" s="8" t="s">
        <v>99</v>
      </c>
      <c r="G47" s="8">
        <v>0.14666743897939985</v>
      </c>
      <c r="H47" s="8" t="s">
        <v>100</v>
      </c>
      <c r="I47" s="8">
        <v>0.1471033364650445</v>
      </c>
    </row>
    <row r="52" spans="1:10" ht="13.5">
      <c r="A52" s="19" t="s">
        <v>107</v>
      </c>
      <c r="B52" s="19"/>
      <c r="C52" s="19"/>
      <c r="D52" s="19"/>
      <c r="E52" s="19"/>
      <c r="F52" s="19"/>
      <c r="G52" s="19"/>
      <c r="H52" s="19"/>
      <c r="I52" s="22" t="s">
        <v>19</v>
      </c>
      <c r="J52" s="22"/>
    </row>
    <row r="53" spans="1:10" ht="13.5">
      <c r="A53" s="21" t="s">
        <v>44</v>
      </c>
      <c r="B53" s="21"/>
      <c r="C53" s="21"/>
      <c r="D53" s="21"/>
      <c r="E53" s="21"/>
      <c r="F53" s="21"/>
      <c r="G53" s="21">
        <v>0</v>
      </c>
      <c r="H53" s="21"/>
      <c r="I53" s="22">
        <v>0</v>
      </c>
      <c r="J53" s="22"/>
    </row>
    <row r="54" spans="1:10" ht="13.5">
      <c r="A54" s="21" t="s">
        <v>45</v>
      </c>
      <c r="B54" s="21"/>
      <c r="C54" s="21"/>
      <c r="D54" s="21"/>
      <c r="E54" s="21"/>
      <c r="F54" s="21"/>
      <c r="G54" s="21">
        <v>0.0002430178450372558</v>
      </c>
      <c r="H54" s="21"/>
      <c r="I54" s="22">
        <v>0.16544725707967056</v>
      </c>
      <c r="J54" s="22" t="s">
        <v>20</v>
      </c>
    </row>
    <row r="55" spans="1:10" ht="13.5">
      <c r="A55" s="21" t="s">
        <v>34</v>
      </c>
      <c r="B55" s="21"/>
      <c r="C55" s="21"/>
      <c r="D55" s="21"/>
      <c r="E55" s="21"/>
      <c r="F55" s="21"/>
      <c r="G55" s="21">
        <v>0.0001255758829354785</v>
      </c>
      <c r="H55" s="21"/>
      <c r="I55" s="22">
        <v>0.08549242704315661</v>
      </c>
      <c r="J55" s="22" t="s">
        <v>20</v>
      </c>
    </row>
    <row r="56" spans="1:10" ht="13.5">
      <c r="A56" s="21" t="s">
        <v>40</v>
      </c>
      <c r="B56" s="21"/>
      <c r="C56" s="21"/>
      <c r="D56" s="21"/>
      <c r="E56" s="21"/>
      <c r="F56" s="21"/>
      <c r="G56" s="21">
        <v>0.00027354519805980265</v>
      </c>
      <c r="H56" s="21"/>
      <c r="I56" s="22">
        <v>0.18623036797718048</v>
      </c>
      <c r="J56" s="22" t="s">
        <v>20</v>
      </c>
    </row>
    <row r="57" spans="1:7" ht="13.5">
      <c r="A57" s="8" t="s">
        <v>50</v>
      </c>
      <c r="G57" s="8">
        <v>11.357032775878906</v>
      </c>
    </row>
    <row r="58" spans="1:7" ht="13.5">
      <c r="A58" s="8" t="s">
        <v>47</v>
      </c>
      <c r="G58" s="8">
        <f>TINV(0.05,G57)</f>
        <v>2.200986273237504</v>
      </c>
    </row>
    <row r="59" spans="1:7" ht="13.5">
      <c r="A59" s="8" t="s">
        <v>51</v>
      </c>
      <c r="G59" s="8">
        <v>0.0006020692260396589</v>
      </c>
    </row>
    <row r="61" spans="1:4" ht="13.5">
      <c r="A61" s="89" t="s">
        <v>101</v>
      </c>
      <c r="B61" s="89"/>
      <c r="C61" s="89"/>
      <c r="D61" s="89"/>
    </row>
    <row r="62" spans="1:7" ht="13.5">
      <c r="A62" s="8" t="s">
        <v>102</v>
      </c>
      <c r="G62" s="8">
        <v>0.0005470903961196053</v>
      </c>
    </row>
  </sheetData>
  <printOptions/>
  <pageMargins left="0.75" right="0.75" top="1" bottom="1" header="0.512" footer="0.512"/>
  <pageSetup horizontalDpi="355" verticalDpi="355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38:J106"/>
  <sheetViews>
    <sheetView workbookViewId="0" topLeftCell="A58">
      <selection activeCell="F69" sqref="F69"/>
    </sheetView>
  </sheetViews>
  <sheetFormatPr defaultColWidth="8.796875" defaultRowHeight="15"/>
  <cols>
    <col min="1" max="16384" width="11" style="0" customWidth="1"/>
  </cols>
  <sheetData>
    <row r="38" spans="3:4" ht="14.25">
      <c r="C38" t="s">
        <v>0</v>
      </c>
      <c r="D38" t="s">
        <v>1</v>
      </c>
    </row>
    <row r="39" spans="3:10" ht="14.25">
      <c r="C39">
        <v>2</v>
      </c>
      <c r="G39" t="s">
        <v>30</v>
      </c>
      <c r="H39" t="s">
        <v>31</v>
      </c>
      <c r="J39" t="s">
        <v>32</v>
      </c>
    </row>
    <row r="40" spans="3:8" ht="14.25">
      <c r="C40" t="s">
        <v>70</v>
      </c>
      <c r="D40" t="s">
        <v>71</v>
      </c>
      <c r="G40">
        <v>4</v>
      </c>
      <c r="H40">
        <v>2</v>
      </c>
    </row>
    <row r="41" spans="3:10" ht="14.25">
      <c r="C41">
        <v>2</v>
      </c>
      <c r="D41">
        <v>4</v>
      </c>
      <c r="G41" t="s">
        <v>30</v>
      </c>
      <c r="H41" t="s">
        <v>31</v>
      </c>
      <c r="J41" t="s">
        <v>32</v>
      </c>
    </row>
    <row r="42" spans="3:8" ht="14.25">
      <c r="C42" t="s">
        <v>70</v>
      </c>
      <c r="D42" t="s">
        <v>71</v>
      </c>
      <c r="G42">
        <v>11.916666666666668</v>
      </c>
      <c r="H42">
        <v>3.9720279720279716</v>
      </c>
    </row>
    <row r="43" spans="3:10" ht="14.25">
      <c r="C43">
        <v>9</v>
      </c>
      <c r="G43" t="s">
        <v>30</v>
      </c>
      <c r="H43" t="s">
        <v>31</v>
      </c>
      <c r="J43" t="s">
        <v>32</v>
      </c>
    </row>
    <row r="44" spans="7:8" ht="14.25">
      <c r="G44">
        <v>18</v>
      </c>
      <c r="H44">
        <v>9</v>
      </c>
    </row>
    <row r="45" spans="3:4" ht="14.25">
      <c r="C45">
        <v>2</v>
      </c>
      <c r="D45">
        <v>4</v>
      </c>
    </row>
    <row r="46" ht="14.25">
      <c r="C46">
        <v>4</v>
      </c>
    </row>
    <row r="47" ht="14.25">
      <c r="C47">
        <v>2</v>
      </c>
    </row>
    <row r="49" spans="3:4" ht="14.25">
      <c r="C49">
        <v>2</v>
      </c>
      <c r="D49">
        <v>4</v>
      </c>
    </row>
    <row r="51" spans="3:4" ht="14.25">
      <c r="C51">
        <v>2</v>
      </c>
      <c r="D51">
        <v>13</v>
      </c>
    </row>
    <row r="52" spans="3:4" ht="14.25">
      <c r="C52">
        <v>9</v>
      </c>
      <c r="D52">
        <v>18</v>
      </c>
    </row>
    <row r="53" spans="3:4" ht="14.25">
      <c r="C53">
        <v>2</v>
      </c>
      <c r="D53">
        <v>4</v>
      </c>
    </row>
    <row r="55" ht="14.25">
      <c r="C55">
        <v>2</v>
      </c>
    </row>
    <row r="56" ht="14.25">
      <c r="C56">
        <v>4</v>
      </c>
    </row>
    <row r="57" spans="3:4" ht="14.25">
      <c r="C57">
        <v>2</v>
      </c>
      <c r="D57">
        <v>4</v>
      </c>
    </row>
    <row r="61" ht="14.25">
      <c r="C61">
        <v>9</v>
      </c>
    </row>
    <row r="66" spans="3:4" ht="14.25">
      <c r="C66">
        <v>3</v>
      </c>
      <c r="D66">
        <v>11</v>
      </c>
    </row>
    <row r="70" spans="3:4" ht="14.25">
      <c r="C70">
        <v>9</v>
      </c>
      <c r="D70">
        <v>18</v>
      </c>
    </row>
    <row r="79" ht="14.25">
      <c r="C79">
        <v>9</v>
      </c>
    </row>
    <row r="88" spans="3:4" ht="14.25">
      <c r="C88">
        <v>9</v>
      </c>
      <c r="D88">
        <v>18</v>
      </c>
    </row>
    <row r="97" ht="14.25">
      <c r="C97">
        <v>9</v>
      </c>
    </row>
    <row r="106" spans="3:4" ht="14.25">
      <c r="C106">
        <v>9</v>
      </c>
      <c r="D106">
        <v>18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72"/>
  <sheetViews>
    <sheetView workbookViewId="0" topLeftCell="A1">
      <selection activeCell="F10" sqref="F10"/>
    </sheetView>
  </sheetViews>
  <sheetFormatPr defaultColWidth="8.796875" defaultRowHeight="15"/>
  <cols>
    <col min="1" max="16384" width="7.59765625" style="0" customWidth="1"/>
  </cols>
  <sheetData>
    <row r="1" spans="1:3" ht="14.25">
      <c r="A1">
        <v>1</v>
      </c>
      <c r="B1">
        <v>1</v>
      </c>
      <c r="C1">
        <v>0.14694</v>
      </c>
    </row>
    <row r="2" spans="1:3" ht="14.25">
      <c r="A2">
        <v>1</v>
      </c>
      <c r="B2">
        <v>1</v>
      </c>
      <c r="C2">
        <v>0.1467</v>
      </c>
    </row>
    <row r="3" spans="1:3" ht="14.25">
      <c r="A3">
        <v>1</v>
      </c>
      <c r="B3">
        <v>1</v>
      </c>
      <c r="C3">
        <v>0.147036323</v>
      </c>
    </row>
    <row r="4" spans="1:3" ht="14.25">
      <c r="A4">
        <v>1</v>
      </c>
      <c r="B4">
        <v>1</v>
      </c>
      <c r="C4">
        <v>0.14701</v>
      </c>
    </row>
    <row r="5" spans="1:3" ht="14.25">
      <c r="A5">
        <v>1</v>
      </c>
      <c r="B5">
        <v>1</v>
      </c>
      <c r="C5">
        <v>0.14674</v>
      </c>
    </row>
    <row r="6" spans="1:3" ht="14.25">
      <c r="A6">
        <v>1</v>
      </c>
      <c r="B6">
        <v>1</v>
      </c>
      <c r="C6">
        <v>0.14643</v>
      </c>
    </row>
    <row r="7" spans="1:3" ht="14.25">
      <c r="A7">
        <v>1</v>
      </c>
      <c r="B7">
        <v>1</v>
      </c>
      <c r="C7">
        <v>0.14666</v>
      </c>
    </row>
    <row r="8" spans="1:3" ht="14.25">
      <c r="A8">
        <v>1</v>
      </c>
      <c r="B8">
        <v>1</v>
      </c>
      <c r="C8">
        <v>0.14664</v>
      </c>
    </row>
    <row r="9" spans="1:3" ht="14.25">
      <c r="A9">
        <v>1</v>
      </c>
      <c r="B9">
        <v>1</v>
      </c>
      <c r="C9">
        <v>0.1466</v>
      </c>
    </row>
    <row r="10" spans="1:3" ht="14.25">
      <c r="A10">
        <v>1</v>
      </c>
      <c r="B10">
        <v>2</v>
      </c>
      <c r="C10">
        <v>0.14672</v>
      </c>
    </row>
    <row r="11" spans="1:3" ht="14.25">
      <c r="A11">
        <v>1</v>
      </c>
      <c r="B11">
        <v>2</v>
      </c>
      <c r="C11">
        <v>0.14664</v>
      </c>
    </row>
    <row r="12" spans="1:3" ht="14.25">
      <c r="A12">
        <v>1</v>
      </c>
      <c r="B12">
        <v>2</v>
      </c>
      <c r="C12">
        <v>0.146685769</v>
      </c>
    </row>
    <row r="13" spans="1:3" ht="14.25">
      <c r="A13">
        <v>1</v>
      </c>
      <c r="B13">
        <v>2</v>
      </c>
      <c r="C13">
        <v>0.14686</v>
      </c>
    </row>
    <row r="14" spans="1:3" ht="14.25">
      <c r="A14">
        <v>1</v>
      </c>
      <c r="B14">
        <v>2</v>
      </c>
      <c r="C14">
        <v>0.14663</v>
      </c>
    </row>
    <row r="15" spans="1:3" ht="14.25">
      <c r="A15">
        <v>1</v>
      </c>
      <c r="B15">
        <v>2</v>
      </c>
      <c r="C15">
        <v>0.14666</v>
      </c>
    </row>
    <row r="16" spans="1:3" ht="14.25">
      <c r="A16">
        <v>1</v>
      </c>
      <c r="B16">
        <v>2</v>
      </c>
      <c r="C16">
        <v>0.14666</v>
      </c>
    </row>
    <row r="17" spans="1:3" ht="14.25">
      <c r="A17">
        <v>1</v>
      </c>
      <c r="B17">
        <v>2</v>
      </c>
      <c r="C17">
        <v>0.14632</v>
      </c>
    </row>
    <row r="18" spans="1:3" ht="14.25">
      <c r="A18">
        <v>1</v>
      </c>
      <c r="B18">
        <v>2</v>
      </c>
      <c r="C18">
        <v>0.14637</v>
      </c>
    </row>
    <row r="19" spans="1:3" ht="14.25">
      <c r="A19">
        <v>2</v>
      </c>
      <c r="B19">
        <v>1</v>
      </c>
      <c r="C19">
        <v>0.14673</v>
      </c>
    </row>
    <row r="20" spans="1:3" ht="14.25">
      <c r="A20">
        <v>2</v>
      </c>
      <c r="B20">
        <v>1</v>
      </c>
      <c r="C20">
        <v>0.14678</v>
      </c>
    </row>
    <row r="21" spans="1:3" ht="14.25">
      <c r="A21">
        <v>2</v>
      </c>
      <c r="B21">
        <v>1</v>
      </c>
      <c r="C21">
        <v>0.146705056</v>
      </c>
    </row>
    <row r="22" spans="1:3" ht="14.25">
      <c r="A22">
        <v>2</v>
      </c>
      <c r="B22">
        <v>1</v>
      </c>
      <c r="C22">
        <v>0.14682</v>
      </c>
    </row>
    <row r="23" spans="1:3" ht="14.25">
      <c r="A23">
        <v>2</v>
      </c>
      <c r="B23">
        <v>1</v>
      </c>
      <c r="C23">
        <v>0.14678</v>
      </c>
    </row>
    <row r="24" spans="1:3" ht="14.25">
      <c r="A24">
        <v>2</v>
      </c>
      <c r="B24">
        <v>1</v>
      </c>
      <c r="C24">
        <v>0.14679</v>
      </c>
    </row>
    <row r="25" spans="1:3" ht="14.25">
      <c r="A25">
        <v>2</v>
      </c>
      <c r="B25">
        <v>1</v>
      </c>
      <c r="C25">
        <v>0.14672</v>
      </c>
    </row>
    <row r="26" spans="1:3" ht="14.25">
      <c r="A26">
        <v>2</v>
      </c>
      <c r="B26">
        <v>1</v>
      </c>
      <c r="C26">
        <v>0.14667</v>
      </c>
    </row>
    <row r="27" spans="1:3" ht="14.25">
      <c r="A27">
        <v>2</v>
      </c>
      <c r="B27">
        <v>1</v>
      </c>
      <c r="C27">
        <v>0.14669</v>
      </c>
    </row>
    <row r="28" spans="1:3" ht="14.25">
      <c r="A28">
        <v>2</v>
      </c>
      <c r="B28">
        <v>2</v>
      </c>
      <c r="C28">
        <v>0.14687</v>
      </c>
    </row>
    <row r="29" spans="1:3" ht="14.25">
      <c r="A29">
        <v>2</v>
      </c>
      <c r="B29">
        <v>2</v>
      </c>
      <c r="C29">
        <v>0.14694</v>
      </c>
    </row>
    <row r="30" spans="1:3" ht="14.25">
      <c r="A30">
        <v>2</v>
      </c>
      <c r="B30">
        <v>2</v>
      </c>
      <c r="C30">
        <v>0.147265898</v>
      </c>
    </row>
    <row r="31" spans="1:3" ht="14.25">
      <c r="A31">
        <v>2</v>
      </c>
      <c r="B31">
        <v>2</v>
      </c>
      <c r="C31">
        <v>0.14726</v>
      </c>
    </row>
    <row r="32" spans="1:3" ht="14.25">
      <c r="A32">
        <v>2</v>
      </c>
      <c r="B32">
        <v>2</v>
      </c>
      <c r="C32">
        <v>0.14712</v>
      </c>
    </row>
    <row r="33" spans="1:3" ht="14.25">
      <c r="A33">
        <v>2</v>
      </c>
      <c r="B33">
        <v>2</v>
      </c>
      <c r="C33">
        <v>0.14722</v>
      </c>
    </row>
    <row r="34" spans="1:3" ht="14.25">
      <c r="A34">
        <v>2</v>
      </c>
      <c r="B34">
        <v>2</v>
      </c>
      <c r="C34">
        <v>0.14706</v>
      </c>
    </row>
    <row r="35" spans="1:3" ht="14.25">
      <c r="A35">
        <v>2</v>
      </c>
      <c r="B35">
        <v>2</v>
      </c>
      <c r="C35">
        <v>0.14721</v>
      </c>
    </row>
    <row r="36" spans="1:3" ht="14.25">
      <c r="A36">
        <v>2</v>
      </c>
      <c r="B36">
        <v>2</v>
      </c>
      <c r="C36">
        <v>0.14707</v>
      </c>
    </row>
    <row r="37" spans="1:3" ht="14.25">
      <c r="A37">
        <v>3</v>
      </c>
      <c r="B37">
        <v>1</v>
      </c>
      <c r="C37">
        <v>0.14676</v>
      </c>
    </row>
    <row r="38" spans="1:3" ht="14.25">
      <c r="A38">
        <v>3</v>
      </c>
      <c r="B38">
        <v>1</v>
      </c>
      <c r="C38">
        <v>0.14671</v>
      </c>
    </row>
    <row r="39" spans="1:3" ht="14.25">
      <c r="A39">
        <v>3</v>
      </c>
      <c r="B39">
        <v>1</v>
      </c>
      <c r="C39">
        <v>0.147021862</v>
      </c>
    </row>
    <row r="40" spans="1:3" ht="14.25">
      <c r="A40">
        <v>3</v>
      </c>
      <c r="B40">
        <v>1</v>
      </c>
      <c r="C40">
        <v>0.14684</v>
      </c>
    </row>
    <row r="41" spans="1:3" ht="14.25">
      <c r="A41">
        <v>3</v>
      </c>
      <c r="B41">
        <v>1</v>
      </c>
      <c r="C41">
        <v>0.14677</v>
      </c>
    </row>
    <row r="42" spans="1:3" ht="14.25">
      <c r="A42">
        <v>3</v>
      </c>
      <c r="B42">
        <v>1</v>
      </c>
      <c r="C42">
        <v>0.14695</v>
      </c>
    </row>
    <row r="43" spans="1:3" ht="14.25">
      <c r="A43">
        <v>3</v>
      </c>
      <c r="B43">
        <v>1</v>
      </c>
      <c r="C43">
        <v>0.14683</v>
      </c>
    </row>
    <row r="44" spans="1:3" ht="14.25">
      <c r="A44">
        <v>3</v>
      </c>
      <c r="B44">
        <v>1</v>
      </c>
      <c r="C44">
        <v>0.14675</v>
      </c>
    </row>
    <row r="45" spans="1:3" ht="14.25">
      <c r="A45">
        <v>3</v>
      </c>
      <c r="B45">
        <v>1</v>
      </c>
      <c r="C45">
        <v>0.14685</v>
      </c>
    </row>
    <row r="46" spans="1:3" ht="14.25">
      <c r="A46">
        <v>3</v>
      </c>
      <c r="B46">
        <v>2</v>
      </c>
      <c r="C46">
        <v>0.14696</v>
      </c>
    </row>
    <row r="47" spans="1:3" ht="14.25">
      <c r="A47">
        <v>3</v>
      </c>
      <c r="B47">
        <v>2</v>
      </c>
      <c r="C47">
        <v>0.14711</v>
      </c>
    </row>
    <row r="48" spans="1:3" ht="14.25">
      <c r="A48">
        <v>3</v>
      </c>
      <c r="B48">
        <v>2</v>
      </c>
      <c r="C48">
        <v>0.146981742</v>
      </c>
    </row>
    <row r="49" spans="1:3" ht="14.25">
      <c r="A49">
        <v>3</v>
      </c>
      <c r="B49">
        <v>2</v>
      </c>
      <c r="C49">
        <v>0.14713</v>
      </c>
    </row>
    <row r="50" spans="1:3" ht="14.25">
      <c r="A50">
        <v>3</v>
      </c>
      <c r="B50">
        <v>2</v>
      </c>
      <c r="C50">
        <v>0.14709</v>
      </c>
    </row>
    <row r="51" spans="1:3" ht="14.25">
      <c r="A51">
        <v>3</v>
      </c>
      <c r="B51">
        <v>2</v>
      </c>
      <c r="C51">
        <v>0.14713</v>
      </c>
    </row>
    <row r="52" spans="1:3" ht="14.25">
      <c r="A52">
        <v>3</v>
      </c>
      <c r="B52">
        <v>2</v>
      </c>
      <c r="C52">
        <v>0.14699</v>
      </c>
    </row>
    <row r="53" spans="1:3" ht="14.25">
      <c r="A53">
        <v>3</v>
      </c>
      <c r="B53">
        <v>2</v>
      </c>
      <c r="C53">
        <v>0.14706</v>
      </c>
    </row>
    <row r="54" spans="1:3" ht="14.25">
      <c r="A54">
        <v>3</v>
      </c>
      <c r="B54">
        <v>2</v>
      </c>
      <c r="C54">
        <v>0.14704</v>
      </c>
    </row>
    <row r="55" spans="1:3" ht="14.25">
      <c r="A55">
        <v>4</v>
      </c>
      <c r="B55">
        <v>1</v>
      </c>
      <c r="C55">
        <v>0.14675</v>
      </c>
    </row>
    <row r="56" spans="1:3" ht="14.25">
      <c r="A56">
        <v>4</v>
      </c>
      <c r="B56">
        <v>1</v>
      </c>
      <c r="C56">
        <v>0.14667</v>
      </c>
    </row>
    <row r="57" spans="1:3" ht="14.25">
      <c r="A57">
        <v>4</v>
      </c>
      <c r="B57">
        <v>1</v>
      </c>
      <c r="C57">
        <v>0.146627894</v>
      </c>
    </row>
    <row r="58" spans="1:3" ht="14.25">
      <c r="A58">
        <v>4</v>
      </c>
      <c r="B58">
        <v>1</v>
      </c>
      <c r="C58">
        <v>0.1467</v>
      </c>
    </row>
    <row r="59" spans="1:3" ht="14.25">
      <c r="A59">
        <v>4</v>
      </c>
      <c r="B59">
        <v>1</v>
      </c>
      <c r="C59">
        <v>0.14674</v>
      </c>
    </row>
    <row r="60" spans="1:3" ht="14.25">
      <c r="A60">
        <v>4</v>
      </c>
      <c r="B60">
        <v>1</v>
      </c>
      <c r="C60">
        <v>0.14671</v>
      </c>
    </row>
    <row r="61" spans="1:3" ht="14.25">
      <c r="A61">
        <v>4</v>
      </c>
      <c r="B61">
        <v>1</v>
      </c>
      <c r="C61">
        <v>0.14681</v>
      </c>
    </row>
    <row r="62" spans="1:3" ht="14.25">
      <c r="A62">
        <v>4</v>
      </c>
      <c r="B62">
        <v>1</v>
      </c>
      <c r="C62">
        <v>0.14663</v>
      </c>
    </row>
    <row r="63" spans="1:3" ht="14.25">
      <c r="A63">
        <v>4</v>
      </c>
      <c r="B63">
        <v>1</v>
      </c>
      <c r="C63">
        <v>0.14686</v>
      </c>
    </row>
    <row r="64" spans="1:3" ht="14.25">
      <c r="A64">
        <v>4</v>
      </c>
      <c r="B64">
        <v>2</v>
      </c>
      <c r="C64">
        <v>0.14717</v>
      </c>
    </row>
    <row r="65" spans="1:3" ht="14.25">
      <c r="A65">
        <v>4</v>
      </c>
      <c r="B65">
        <v>2</v>
      </c>
      <c r="C65">
        <v>0.14721</v>
      </c>
    </row>
    <row r="66" spans="1:3" ht="14.25">
      <c r="A66">
        <v>4</v>
      </c>
      <c r="B66">
        <v>2</v>
      </c>
      <c r="C66">
        <v>0.147123372</v>
      </c>
    </row>
    <row r="67" spans="1:3" ht="14.25">
      <c r="A67">
        <v>4</v>
      </c>
      <c r="B67">
        <v>2</v>
      </c>
      <c r="C67">
        <v>0.14709</v>
      </c>
    </row>
    <row r="68" spans="1:3" ht="14.25">
      <c r="A68">
        <v>4</v>
      </c>
      <c r="B68">
        <v>2</v>
      </c>
      <c r="C68">
        <v>0.14723</v>
      </c>
    </row>
    <row r="69" spans="1:3" ht="14.25">
      <c r="A69">
        <v>4</v>
      </c>
      <c r="B69">
        <v>2</v>
      </c>
      <c r="C69">
        <v>0.14735</v>
      </c>
    </row>
    <row r="70" spans="1:3" ht="14.25">
      <c r="A70">
        <v>4</v>
      </c>
      <c r="B70">
        <v>2</v>
      </c>
      <c r="C70">
        <v>0.14733</v>
      </c>
    </row>
    <row r="71" spans="1:3" ht="14.25">
      <c r="A71">
        <v>4</v>
      </c>
      <c r="B71">
        <v>2</v>
      </c>
      <c r="C71">
        <v>0.14737</v>
      </c>
    </row>
    <row r="72" spans="1:3" ht="14.25">
      <c r="A72">
        <v>4</v>
      </c>
      <c r="B72">
        <v>2</v>
      </c>
      <c r="C72">
        <v>0.1474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ohte</dc:creator>
  <cp:keywords/>
  <dc:description/>
  <cp:lastModifiedBy>sigemitu</cp:lastModifiedBy>
  <cp:lastPrinted>2003-03-26T05:35:48Z</cp:lastPrinted>
  <dcterms:created xsi:type="dcterms:W3CDTF">2002-07-03T09:42:13Z</dcterms:created>
  <dcterms:modified xsi:type="dcterms:W3CDTF">2003-04-05T03:25:55Z</dcterms:modified>
  <cp:category/>
  <cp:version/>
  <cp:contentType/>
  <cp:contentStatus/>
</cp:coreProperties>
</file>