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<sst xmlns="http://schemas.openxmlformats.org/spreadsheetml/2006/main" count="149" uniqueCount="133">
  <si>
    <t>2,4-ジクロロフェノール：ヘキサン溶媒・1000ppm　(生データ：24DCP安定性、解析用に並べ替えたデータ：A24DCP-h-h安定性）</t>
  </si>
  <si>
    <t>　</t>
  </si>
  <si>
    <t>呼称濃度</t>
  </si>
  <si>
    <t>mg/L</t>
  </si>
  <si>
    <t>変動要因　　　　と要因数</t>
  </si>
  <si>
    <t>日間変動</t>
  </si>
  <si>
    <t xml:space="preserve">i : p = </t>
  </si>
  <si>
    <t>値付けの　　　　要因数　　</t>
  </si>
  <si>
    <t xml:space="preserve">i : p' = </t>
  </si>
  <si>
    <t>純度の標準不確かさ uP</t>
  </si>
  <si>
    <t>% relative</t>
  </si>
  <si>
    <t>アンプル間変動</t>
  </si>
  <si>
    <t>j : ｑ＝</t>
  </si>
  <si>
    <t>j : ｑ'＝</t>
  </si>
  <si>
    <t>溶媒中の不純物の検出限界 limit</t>
  </si>
  <si>
    <t>μg/L</t>
  </si>
  <si>
    <t>測定誤差変動</t>
  </si>
  <si>
    <t>k : n＝</t>
  </si>
  <si>
    <t>k : n'＝</t>
  </si>
  <si>
    <t>測定データ（1,1,1）のセル位置</t>
  </si>
  <si>
    <t>ij (1,1) =</t>
  </si>
  <si>
    <t>k (1) =</t>
  </si>
  <si>
    <t>Sheet1では、統計データのタイトル、解析用数値、および測定データの入力を行います。</t>
  </si>
  <si>
    <t>・タイトルや解析用数値は「空色のセル」に入力して下さい。</t>
  </si>
  <si>
    <t>Sheet2には、最終の計算結果（ANOVA表と不確かさに関する統計量）が出力されます。</t>
  </si>
  <si>
    <t>このエクセル表は「二段枝分かれ分析」を行うための入力シートと計算結果シートからなっています。</t>
  </si>
  <si>
    <t>（注１）Sheet1の入力データの周りに計算途中の経過が示されます。次の計算を行う前に消しても構いません。</t>
  </si>
  <si>
    <t>タイトル</t>
  </si>
  <si>
    <t>また、有意確率が0.05以下のセルおよび分散が負のセルの色がレンガ色に変わります。</t>
  </si>
  <si>
    <t>（注２）下の「薄緑色のボタン」を押すと入力データがSheet3にSPSS統計解析用データシートとして並び替えられます。</t>
  </si>
  <si>
    <t>・このマクロで処理できる測定データ数は最大１００ｘ１００ｘ１００です。</t>
  </si>
  <si>
    <t>・測定データはマトリックス表（i, j 行 k 列）を作ってその中に入力して下さい。</t>
  </si>
  <si>
    <t>・最後に、測定データ（1,1,1）のセル位置を行列の数字で入力して、下の「ピンク色のボタン」を押して下さい。</t>
  </si>
  <si>
    <t>（注３）下の「灰色のボタン」を押すとSheet3のSPSS統計解析用データシートをSheet1のデータシートに変換できます。</t>
  </si>
  <si>
    <t>（注４）右の「緋色のボタン」を押すとSheet１の入力データ表および計算途中経過をすべて消すことができます。</t>
  </si>
  <si>
    <t>二段枝分かれ分析</t>
  </si>
  <si>
    <t>k</t>
  </si>
  <si>
    <t>i</t>
  </si>
  <si>
    <t>j</t>
  </si>
  <si>
    <t>平方和</t>
  </si>
  <si>
    <t>自由度</t>
  </si>
  <si>
    <t>平均平方</t>
  </si>
  <si>
    <t>F値</t>
  </si>
  <si>
    <t>2,4-ジクロロフェノール：ヘキサン溶媒・1000ppm　(生データ：24DCP安定性、解析用に並べ替えたデータ：A24DCP-h-h安定性）</t>
  </si>
  <si>
    <t>要因</t>
  </si>
  <si>
    <t>総変動</t>
  </si>
  <si>
    <t>SSp</t>
  </si>
  <si>
    <t>SSq</t>
  </si>
  <si>
    <t>SSe</t>
  </si>
  <si>
    <t>SSt</t>
  </si>
  <si>
    <t>fp = p - 1</t>
  </si>
  <si>
    <t>fq = p(q - 1)</t>
  </si>
  <si>
    <t>fe = pq(n - 1)</t>
  </si>
  <si>
    <t>ft = pqn - 1</t>
  </si>
  <si>
    <t>MSp = SSp/fp</t>
  </si>
  <si>
    <t>MSq = SSq/fq</t>
  </si>
  <si>
    <t>MSe = SSr/fe</t>
  </si>
  <si>
    <t>MSt = SSt/ft</t>
  </si>
  <si>
    <t>平均平方の期待値</t>
  </si>
  <si>
    <t>σe2+nσq2+nqσp2</t>
  </si>
  <si>
    <t>σe2+nσq2</t>
  </si>
  <si>
    <t>σe2</t>
  </si>
  <si>
    <t>Ｆ値</t>
  </si>
  <si>
    <t>Fp = MSp/MSq</t>
  </si>
  <si>
    <t>Fq = MSq/MSe</t>
  </si>
  <si>
    <t>計算結果（ANOVA）</t>
  </si>
  <si>
    <t>有意確率</t>
  </si>
  <si>
    <t>5%F境界値</t>
  </si>
  <si>
    <t>分散と平均の推定値</t>
  </si>
  <si>
    <t>総分散  σ2^ = σp2^+σq2^+σe2^ =</t>
  </si>
  <si>
    <t>総平均  x_ = μ^ =</t>
  </si>
  <si>
    <t>jcss校正時の値付けの標準不確かさ（ただし、p' =  1, q' =  1, n' = 3 とする）</t>
  </si>
  <si>
    <t>相対値（％）</t>
  </si>
  <si>
    <t>日間変動の標準不確かさ　up = √(σp2^/p') =</t>
  </si>
  <si>
    <t>アンプル間変動の標準不確かさ　uq = √(σq2^/q'p') =</t>
  </si>
  <si>
    <t>測定誤差変動の標準不確かさ　ue = √(σe2^/n'q'p') =</t>
  </si>
  <si>
    <t>合成標準不確かさ　ug = √(up2+uq2+ue2) =</t>
  </si>
  <si>
    <t>%</t>
  </si>
  <si>
    <t>純度の標準不確かさ　uPur =</t>
  </si>
  <si>
    <t>溶媒の標準不確かさ　uSol = [(limit/1000-0)/√12]/呼称濃度*100 =</t>
  </si>
  <si>
    <t>jcss校正時の値付けの合成標準不確かさ u = √(ug2+uPur2+uSol2) =</t>
  </si>
  <si>
    <t>jcss校正時の値付けの拡張不確かさ（包含係数 k = 2 とする） U = ku =</t>
  </si>
  <si>
    <t>ファイル名：二段分岐 v.4.3 （二段枝分かれ分析自動計算システム） by Shigemitsu Shin &lt;2002/05/21&gt;</t>
  </si>
  <si>
    <t>ΣΣΣxijk</t>
  </si>
  <si>
    <t>x_</t>
  </si>
  <si>
    <t>変換xijk</t>
  </si>
  <si>
    <t>= T</t>
  </si>
  <si>
    <t>= T^2</t>
  </si>
  <si>
    <t>sumn = ΣΣnij =</t>
  </si>
  <si>
    <t>CF = T^2/ΣΣnij =</t>
  </si>
  <si>
    <t>nij</t>
  </si>
  <si>
    <t>xijk^2</t>
  </si>
  <si>
    <t>=ΣΣΣxijk^2</t>
  </si>
  <si>
    <t>Tij.</t>
  </si>
  <si>
    <t>xij_</t>
  </si>
  <si>
    <t>ΣΣxij_</t>
  </si>
  <si>
    <t>xi_</t>
  </si>
  <si>
    <t>xij_-xi_</t>
  </si>
  <si>
    <t>(xij_-xi_)^2</t>
  </si>
  <si>
    <t>=ΣΣnij(xij_-xi_)^2 = SSq</t>
  </si>
  <si>
    <t>xi_-x_</t>
  </si>
  <si>
    <t>(xi_-x_)^2</t>
  </si>
  <si>
    <t>=ΣΣnij(xi_-x_)^2 = SSp</t>
  </si>
  <si>
    <t>xijk-xij_</t>
  </si>
  <si>
    <t>(xijk-xij_)^2</t>
  </si>
  <si>
    <t>=Σ(xijk-xij_)^2 = SSe</t>
  </si>
  <si>
    <t>xijk-x_</t>
  </si>
  <si>
    <t>(xijk-x_)^2</t>
  </si>
  <si>
    <t>=ΣΣΣ(xijk-x_)^2 = SSt</t>
  </si>
  <si>
    <t>平方和</t>
  </si>
  <si>
    <t>SSp = qnΣ(i=1～p)(xi_-x_)2 =</t>
  </si>
  <si>
    <t>SSq = nΣ(i=1～p)Σ(j=1～q)(xij_-xi_)2 =</t>
  </si>
  <si>
    <t>SSe = Σ(i=1～p)Σ(j=1～q)Σ(k=1～n)(xijk-xij_)2 =</t>
  </si>
  <si>
    <t>SSt = SSp+SSq+SSe = Σ(i=1～p)Σ(j=1～q)Σ(k=1～n)(xijk-x_)2 =</t>
  </si>
  <si>
    <t xml:space="preserve">SSt_CF = ΣΣΣxijk^2-CF = </t>
  </si>
  <si>
    <t xml:space="preserve">SStotal = SSp+SSq+SSe = </t>
  </si>
  <si>
    <t>自由度</t>
  </si>
  <si>
    <t>fp = p-1 =</t>
  </si>
  <si>
    <t>fq = p(q-1) =</t>
  </si>
  <si>
    <t>fe = pq(n-1) =</t>
  </si>
  <si>
    <t>ft = pqn-1 =</t>
  </si>
  <si>
    <t>平均平方</t>
  </si>
  <si>
    <t>MSp = SSp/fp =</t>
  </si>
  <si>
    <t>MSq/fq =</t>
  </si>
  <si>
    <t>MSe/fe =</t>
  </si>
  <si>
    <t>MSt/ft =</t>
  </si>
  <si>
    <t>F値</t>
  </si>
  <si>
    <t>Fp = MSp/MSq =</t>
  </si>
  <si>
    <t>Fq = MSq/MSe =</t>
  </si>
  <si>
    <t>ファイル名：二段分岐 v.4.3 （二段枝分かれ分析自動計算システム） by Shigemitsu Shin &lt;2002/05/21&gt;</t>
  </si>
  <si>
    <t>日間変動分散  σp2^ = (MSp-MSq)/nq =</t>
  </si>
  <si>
    <t>アンプル間変動分散  σq2^ =(MSq-MSe）/n =</t>
  </si>
  <si>
    <t>測定誤差変動分散  σe2^ = MSe =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</si>
</sst>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right"/>
      <protection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4" borderId="6" xfId="0" applyFill="1" applyBorder="1" applyAlignment="1" applyProtection="1">
      <alignment horizontal="right"/>
      <protection/>
    </xf>
    <xf numFmtId="0" fontId="0" fillId="3" borderId="7" xfId="0" applyFill="1" applyBorder="1" applyAlignment="1" applyProtection="1">
      <alignment horizontal="center"/>
      <protection locked="0"/>
    </xf>
    <xf numFmtId="0" fontId="4" fillId="3" borderId="9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4" borderId="11" xfId="0" applyFill="1" applyBorder="1" applyAlignment="1" applyProtection="1">
      <alignment horizontal="right"/>
      <protection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right"/>
      <protection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0" borderId="14" xfId="0" applyFill="1" applyBorder="1" applyAlignment="1">
      <alignment horizontal="left"/>
    </xf>
    <xf numFmtId="0" fontId="0" fillId="4" borderId="15" xfId="0" applyFill="1" applyBorder="1" applyAlignment="1" applyProtection="1">
      <alignment horizontal="right"/>
      <protection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right"/>
      <protection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quotePrefix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3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6" borderId="0" xfId="0" applyFill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2" borderId="25" xfId="0" applyFill="1" applyBorder="1" applyAlignment="1">
      <alignment/>
    </xf>
    <xf numFmtId="0" fontId="0" fillId="2" borderId="0" xfId="0" applyFill="1" applyAlignment="1">
      <alignment/>
    </xf>
    <xf numFmtId="0" fontId="0" fillId="3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2" borderId="28" xfId="0" applyFill="1" applyBorder="1" applyAlignment="1" applyProtection="1">
      <alignment/>
      <protection locked="0"/>
    </xf>
    <xf numFmtId="0" fontId="4" fillId="2" borderId="29" xfId="0" applyFont="1" applyFill="1" applyBorder="1" applyAlignment="1">
      <alignment/>
    </xf>
    <xf numFmtId="0" fontId="4" fillId="2" borderId="30" xfId="0" applyFont="1" applyFill="1" applyBorder="1" applyAlignment="1">
      <alignment horizontal="left"/>
    </xf>
    <xf numFmtId="0" fontId="4" fillId="2" borderId="30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0" fillId="0" borderId="25" xfId="0" applyBorder="1" applyAlignment="1">
      <alignment/>
    </xf>
    <xf numFmtId="0" fontId="0" fillId="6" borderId="25" xfId="0" applyFill="1" applyBorder="1" applyAlignment="1">
      <alignment/>
    </xf>
    <xf numFmtId="0" fontId="0" fillId="9" borderId="25" xfId="0" applyFill="1" applyBorder="1" applyAlignment="1">
      <alignment/>
    </xf>
    <xf numFmtId="0" fontId="0" fillId="7" borderId="25" xfId="0" applyFill="1" applyBorder="1" applyAlignment="1">
      <alignment/>
    </xf>
    <xf numFmtId="0" fontId="0" fillId="5" borderId="25" xfId="0" applyFill="1" applyBorder="1" applyAlignment="1">
      <alignment/>
    </xf>
    <xf numFmtId="0" fontId="0" fillId="10" borderId="25" xfId="0" applyFill="1" applyBorder="1" applyAlignment="1">
      <alignment/>
    </xf>
    <xf numFmtId="0" fontId="4" fillId="2" borderId="3" xfId="0" applyFont="1" applyFill="1" applyBorder="1" applyAlignment="1">
      <alignment/>
    </xf>
    <xf numFmtId="0" fontId="0" fillId="5" borderId="32" xfId="0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wrapText="1"/>
    </xf>
    <xf numFmtId="0" fontId="0" fillId="5" borderId="33" xfId="0" applyFill="1" applyBorder="1" applyAlignment="1">
      <alignment horizont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6" xfId="0" applyFill="1" applyBorder="1" applyAlignment="1">
      <alignment vertical="center" wrapText="1"/>
    </xf>
    <xf numFmtId="0" fontId="0" fillId="9" borderId="13" xfId="0" applyFill="1" applyBorder="1" applyAlignment="1">
      <alignment vertical="center" wrapText="1"/>
    </xf>
    <xf numFmtId="0" fontId="0" fillId="5" borderId="34" xfId="0" applyFill="1" applyBorder="1" applyAlignment="1" applyProtection="1">
      <alignment/>
      <protection locked="0"/>
    </xf>
    <xf numFmtId="0" fontId="0" fillId="5" borderId="15" xfId="0" applyFill="1" applyBorder="1" applyAlignment="1" applyProtection="1">
      <alignment/>
      <protection locked="0"/>
    </xf>
    <xf numFmtId="0" fontId="0" fillId="5" borderId="14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14" xfId="0" applyFill="1" applyBorder="1" applyAlignment="1">
      <alignment/>
    </xf>
    <xf numFmtId="0" fontId="0" fillId="5" borderId="35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0" fontId="0" fillId="5" borderId="7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7" xfId="0" applyFill="1" applyBorder="1" applyAlignment="1">
      <alignment/>
    </xf>
    <xf numFmtId="0" fontId="0" fillId="5" borderId="36" xfId="0" applyFill="1" applyBorder="1" applyAlignment="1" applyProtection="1">
      <alignment/>
      <protection locked="0"/>
    </xf>
    <xf numFmtId="0" fontId="0" fillId="5" borderId="11" xfId="0" applyFill="1" applyBorder="1" applyAlignment="1">
      <alignment/>
    </xf>
    <xf numFmtId="0" fontId="0" fillId="5" borderId="10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10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18</xdr:row>
      <xdr:rowOff>85725</xdr:rowOff>
    </xdr:from>
    <xdr:to>
      <xdr:col>6</xdr:col>
      <xdr:colOff>190500</xdr:colOff>
      <xdr:row>20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57550"/>
          <a:ext cx="41052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21</xdr:row>
      <xdr:rowOff>123825</xdr:rowOff>
    </xdr:from>
    <xdr:to>
      <xdr:col>6</xdr:col>
      <xdr:colOff>200025</xdr:colOff>
      <xdr:row>23</xdr:row>
      <xdr:rowOff>57150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810000"/>
          <a:ext cx="41148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24</xdr:row>
      <xdr:rowOff>123825</xdr:rowOff>
    </xdr:from>
    <xdr:to>
      <xdr:col>5</xdr:col>
      <xdr:colOff>95250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4333875"/>
          <a:ext cx="33051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657225</xdr:colOff>
      <xdr:row>2</xdr:row>
      <xdr:rowOff>9525</xdr:rowOff>
    </xdr:from>
    <xdr:to>
      <xdr:col>12</xdr:col>
      <xdr:colOff>676275</xdr:colOff>
      <xdr:row>4</xdr:row>
      <xdr:rowOff>9525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29425" y="381000"/>
          <a:ext cx="20764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07"/>
  <sheetViews>
    <sheetView workbookViewId="0" topLeftCell="A1">
      <selection activeCell="M7" sqref="M7"/>
    </sheetView>
  </sheetViews>
  <sheetFormatPr defaultColWidth="9.00390625" defaultRowHeight="13.5"/>
  <sheetData>
    <row r="1" spans="1:16" ht="15" thickBot="1" thickTop="1">
      <c r="A1" s="42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65"/>
      <c r="L1" s="1"/>
      <c r="M1" s="1"/>
      <c r="N1" s="1"/>
      <c r="O1" s="1"/>
      <c r="P1" s="1"/>
    </row>
    <row r="2" spans="1:16" ht="14.25" thickTop="1">
      <c r="A2" s="2" t="s">
        <v>25</v>
      </c>
      <c r="B2" s="3"/>
      <c r="C2" s="3"/>
      <c r="D2" s="3"/>
      <c r="E2" s="3"/>
      <c r="F2" s="3"/>
      <c r="G2" s="3"/>
      <c r="H2" s="3"/>
      <c r="I2" s="3"/>
      <c r="J2" s="3"/>
      <c r="K2" s="66"/>
      <c r="L2" s="1"/>
      <c r="M2" s="1"/>
      <c r="N2" s="1"/>
      <c r="O2" s="1"/>
      <c r="P2" s="1"/>
    </row>
    <row r="3" spans="1:16" ht="13.5">
      <c r="A3" s="4" t="s">
        <v>22</v>
      </c>
      <c r="B3" s="5"/>
      <c r="C3" s="5"/>
      <c r="D3" s="5"/>
      <c r="E3" s="5"/>
      <c r="F3" s="5"/>
      <c r="G3" s="5"/>
      <c r="H3" s="5"/>
      <c r="I3" s="5"/>
      <c r="J3" s="5"/>
      <c r="K3" s="49"/>
      <c r="L3" s="1"/>
      <c r="M3" s="1"/>
      <c r="N3" s="1"/>
      <c r="O3" s="1"/>
      <c r="P3" s="1"/>
    </row>
    <row r="4" spans="1:16" ht="13.5">
      <c r="A4" s="4" t="s">
        <v>30</v>
      </c>
      <c r="B4" s="5"/>
      <c r="C4" s="5"/>
      <c r="D4" s="5"/>
      <c r="E4" s="5"/>
      <c r="F4" s="5"/>
      <c r="G4" s="5"/>
      <c r="H4" s="5"/>
      <c r="I4" s="5"/>
      <c r="J4" s="5"/>
      <c r="K4" s="49"/>
      <c r="L4" s="1"/>
      <c r="M4" s="1"/>
      <c r="N4" s="1"/>
      <c r="O4" s="1"/>
      <c r="P4" s="1"/>
    </row>
    <row r="5" spans="1:16" ht="13.5">
      <c r="A5" s="4" t="s">
        <v>23</v>
      </c>
      <c r="B5" s="5"/>
      <c r="C5" s="5"/>
      <c r="D5" s="5"/>
      <c r="E5" s="5"/>
      <c r="F5" s="5"/>
      <c r="G5" s="5"/>
      <c r="H5" s="5"/>
      <c r="I5" s="5"/>
      <c r="J5" s="5"/>
      <c r="K5" s="49"/>
      <c r="L5" s="1"/>
      <c r="M5" s="1"/>
      <c r="N5" s="1"/>
      <c r="O5" s="1"/>
      <c r="P5" s="1"/>
    </row>
    <row r="6" spans="1:16" ht="13.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49"/>
      <c r="L6" s="1"/>
      <c r="M6" s="1"/>
      <c r="N6" s="1"/>
      <c r="O6" s="1"/>
      <c r="P6" s="1"/>
    </row>
    <row r="7" spans="1:16" ht="13.5">
      <c r="A7" s="4" t="s">
        <v>32</v>
      </c>
      <c r="B7" s="5"/>
      <c r="C7" s="5"/>
      <c r="D7" s="5"/>
      <c r="E7" s="5"/>
      <c r="F7" s="5"/>
      <c r="G7" s="5"/>
      <c r="H7" s="5"/>
      <c r="I7" s="5"/>
      <c r="J7" s="5"/>
      <c r="K7" s="49"/>
      <c r="L7" s="1"/>
      <c r="M7" s="1"/>
      <c r="N7" s="1"/>
      <c r="O7" s="1"/>
      <c r="P7" s="1"/>
    </row>
    <row r="8" spans="1:16" ht="13.5">
      <c r="A8" s="47" t="s">
        <v>24</v>
      </c>
      <c r="B8" s="5"/>
      <c r="C8" s="5"/>
      <c r="D8" s="5"/>
      <c r="E8" s="5"/>
      <c r="F8" s="5"/>
      <c r="G8" s="5"/>
      <c r="H8" s="5"/>
      <c r="I8" s="5"/>
      <c r="J8" s="5"/>
      <c r="K8" s="49"/>
      <c r="L8" s="1"/>
      <c r="M8" s="1"/>
      <c r="N8" s="1"/>
      <c r="O8" s="1"/>
      <c r="P8" s="1"/>
    </row>
    <row r="9" spans="1:16" ht="13.5">
      <c r="A9" s="47" t="s">
        <v>28</v>
      </c>
      <c r="B9" s="48"/>
      <c r="C9" s="48"/>
      <c r="D9" s="48"/>
      <c r="E9" s="48"/>
      <c r="F9" s="48"/>
      <c r="G9" s="48"/>
      <c r="H9" s="48"/>
      <c r="I9" s="48"/>
      <c r="J9" s="48"/>
      <c r="K9" s="49"/>
      <c r="L9" s="1"/>
      <c r="M9" s="1"/>
      <c r="N9" s="1"/>
      <c r="O9" s="1"/>
      <c r="P9" s="1"/>
    </row>
    <row r="10" spans="1:16" ht="13.5">
      <c r="A10" s="47" t="s">
        <v>26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1"/>
      <c r="M10" s="1"/>
      <c r="N10" s="1"/>
      <c r="O10" s="1"/>
      <c r="P10" s="1"/>
    </row>
    <row r="11" spans="1:16" ht="13.5">
      <c r="A11" s="47" t="s">
        <v>29</v>
      </c>
      <c r="B11" s="48"/>
      <c r="C11" s="48"/>
      <c r="D11" s="48"/>
      <c r="E11" s="48"/>
      <c r="F11" s="48"/>
      <c r="G11" s="48"/>
      <c r="H11" s="48"/>
      <c r="I11" s="48"/>
      <c r="J11" s="48"/>
      <c r="K11" s="49"/>
      <c r="L11" s="1"/>
      <c r="M11" s="1"/>
      <c r="N11" s="1"/>
      <c r="O11" s="1"/>
      <c r="P11" s="1"/>
    </row>
    <row r="12" spans="1:16" ht="13.5">
      <c r="A12" s="77" t="s">
        <v>33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1"/>
      <c r="M12" s="1"/>
      <c r="N12" s="1"/>
      <c r="O12" s="1"/>
      <c r="P12" s="1"/>
    </row>
    <row r="13" spans="1:16" ht="14.25" thickBot="1">
      <c r="A13" s="67" t="s">
        <v>34</v>
      </c>
      <c r="B13" s="68"/>
      <c r="C13" s="68"/>
      <c r="D13" s="68"/>
      <c r="E13" s="68"/>
      <c r="F13" s="68"/>
      <c r="G13" s="68"/>
      <c r="H13" s="68"/>
      <c r="I13" s="68"/>
      <c r="J13" s="69"/>
      <c r="K13" s="70"/>
      <c r="L13" s="33"/>
      <c r="M13" s="33"/>
      <c r="N13" s="11"/>
      <c r="O13" s="11"/>
      <c r="P13" s="11"/>
    </row>
    <row r="14" spans="1:16" ht="15" thickBot="1" thickTop="1">
      <c r="A14" s="1" t="s">
        <v>1</v>
      </c>
      <c r="B14" s="1"/>
      <c r="C14" s="1"/>
      <c r="D14" s="6"/>
      <c r="E14" s="1"/>
      <c r="F14" s="1"/>
      <c r="G14" s="12"/>
      <c r="H14" s="12"/>
      <c r="I14" s="12"/>
      <c r="J14" s="1"/>
      <c r="K14" s="1"/>
      <c r="L14" s="1"/>
      <c r="M14" s="1"/>
      <c r="N14" s="11"/>
      <c r="O14" s="11"/>
      <c r="P14" s="11"/>
    </row>
    <row r="15" spans="1:16" ht="14.25" thickTop="1">
      <c r="A15" s="92" t="s">
        <v>2</v>
      </c>
      <c r="B15" s="93"/>
      <c r="C15" s="94"/>
      <c r="D15" s="13">
        <v>1000</v>
      </c>
      <c r="E15" s="14" t="s">
        <v>3</v>
      </c>
      <c r="F15" s="15"/>
      <c r="G15" s="81" t="s">
        <v>4</v>
      </c>
      <c r="H15" s="95" t="s">
        <v>5</v>
      </c>
      <c r="I15" s="96"/>
      <c r="J15" s="16" t="s">
        <v>6</v>
      </c>
      <c r="K15" s="17">
        <v>2</v>
      </c>
      <c r="L15" s="18"/>
      <c r="M15" s="78" t="s">
        <v>7</v>
      </c>
      <c r="N15" s="19" t="s">
        <v>8</v>
      </c>
      <c r="O15" s="20">
        <v>1</v>
      </c>
      <c r="P15" s="1"/>
    </row>
    <row r="16" spans="1:16" ht="13.5">
      <c r="A16" s="97" t="s">
        <v>9</v>
      </c>
      <c r="B16" s="98"/>
      <c r="C16" s="99"/>
      <c r="D16" s="21">
        <v>0.072</v>
      </c>
      <c r="E16" s="22" t="s">
        <v>10</v>
      </c>
      <c r="F16" s="15"/>
      <c r="G16" s="82"/>
      <c r="H16" s="100" t="s">
        <v>11</v>
      </c>
      <c r="I16" s="101"/>
      <c r="J16" s="23" t="s">
        <v>12</v>
      </c>
      <c r="K16" s="24">
        <v>3</v>
      </c>
      <c r="L16" s="18"/>
      <c r="M16" s="79"/>
      <c r="N16" s="25" t="s">
        <v>13</v>
      </c>
      <c r="O16" s="26">
        <v>1</v>
      </c>
      <c r="P16" s="1"/>
    </row>
    <row r="17" spans="1:16" ht="14.25" thickBot="1">
      <c r="A17" s="87" t="s">
        <v>14</v>
      </c>
      <c r="B17" s="88"/>
      <c r="C17" s="89"/>
      <c r="D17" s="27">
        <v>100</v>
      </c>
      <c r="E17" s="28" t="s">
        <v>15</v>
      </c>
      <c r="F17" s="15"/>
      <c r="G17" s="83"/>
      <c r="H17" s="90" t="s">
        <v>16</v>
      </c>
      <c r="I17" s="91"/>
      <c r="J17" s="29" t="s">
        <v>17</v>
      </c>
      <c r="K17" s="30">
        <v>5</v>
      </c>
      <c r="L17" s="18"/>
      <c r="M17" s="80"/>
      <c r="N17" s="31" t="s">
        <v>18</v>
      </c>
      <c r="O17" s="32">
        <v>3</v>
      </c>
      <c r="P17" s="1"/>
    </row>
    <row r="18" spans="1:16" ht="14.25" thickTop="1">
      <c r="A18" s="12"/>
      <c r="B18" s="12"/>
      <c r="C18" s="12"/>
      <c r="D18" s="12"/>
      <c r="E18" s="33"/>
      <c r="F18" s="15"/>
      <c r="G18" s="34"/>
      <c r="H18" s="33"/>
      <c r="I18" s="33"/>
      <c r="J18" s="18"/>
      <c r="K18" s="35"/>
      <c r="L18" s="18"/>
      <c r="M18" s="36"/>
      <c r="N18" s="18"/>
      <c r="O18" s="37"/>
      <c r="P18" s="12"/>
    </row>
    <row r="19" spans="1:16" ht="13.5">
      <c r="A19" s="12"/>
      <c r="B19" s="12"/>
      <c r="C19" s="12"/>
      <c r="D19" s="12"/>
      <c r="E19" s="33"/>
      <c r="F19" s="15"/>
      <c r="G19" s="34"/>
      <c r="H19" s="33"/>
      <c r="I19" s="33"/>
      <c r="J19" s="18"/>
      <c r="K19" s="35"/>
      <c r="L19" s="18"/>
      <c r="M19" s="36"/>
      <c r="N19" s="18"/>
      <c r="O19" s="37"/>
      <c r="P19" s="12"/>
    </row>
    <row r="20" spans="1:16" ht="13.5">
      <c r="A20" s="12"/>
      <c r="B20" s="12"/>
      <c r="C20" s="12"/>
      <c r="D20" s="12"/>
      <c r="E20" s="33">
        <v>25</v>
      </c>
      <c r="F20" s="15"/>
      <c r="G20" s="45"/>
      <c r="H20" s="46"/>
      <c r="I20" s="46"/>
      <c r="J20" s="18"/>
      <c r="K20" s="35"/>
      <c r="L20" s="18"/>
      <c r="M20" s="36"/>
      <c r="N20" s="18"/>
      <c r="O20" s="37"/>
      <c r="P20" s="12"/>
    </row>
    <row r="21" spans="1:16" ht="13.5">
      <c r="A21" s="12"/>
      <c r="B21" s="12"/>
      <c r="C21" s="12"/>
      <c r="D21" s="12"/>
      <c r="E21" s="33"/>
      <c r="F21" s="15"/>
      <c r="G21" s="46"/>
      <c r="H21" s="46"/>
      <c r="I21" s="46"/>
      <c r="J21" s="18"/>
      <c r="K21" s="35"/>
      <c r="L21" s="18"/>
      <c r="M21" s="36"/>
      <c r="N21" s="18"/>
      <c r="O21" s="37"/>
      <c r="P21" s="12"/>
    </row>
    <row r="22" spans="1:16" ht="13.5">
      <c r="A22" s="12"/>
      <c r="B22" s="12"/>
      <c r="C22" s="12"/>
      <c r="D22" s="12"/>
      <c r="E22" s="33"/>
      <c r="F22" s="15"/>
      <c r="G22" s="34"/>
      <c r="H22" s="33"/>
      <c r="I22" s="33"/>
      <c r="J22" s="18"/>
      <c r="K22" s="35"/>
      <c r="L22" s="18"/>
      <c r="M22" s="36"/>
      <c r="N22" s="18"/>
      <c r="O22" s="37"/>
      <c r="P22" s="12"/>
    </row>
    <row r="23" spans="1:16" ht="13.5">
      <c r="A23" s="12"/>
      <c r="B23" s="12"/>
      <c r="C23" s="12"/>
      <c r="D23" s="12"/>
      <c r="E23" s="33">
        <v>25</v>
      </c>
      <c r="F23" s="15"/>
      <c r="G23" s="34"/>
      <c r="H23" s="33"/>
      <c r="I23" s="33"/>
      <c r="J23" s="18"/>
      <c r="K23" s="35"/>
      <c r="L23" s="18"/>
      <c r="M23" s="36"/>
      <c r="N23" s="18"/>
      <c r="O23" s="37"/>
      <c r="P23" s="12"/>
    </row>
    <row r="24" spans="1:16" ht="14.25" thickBot="1">
      <c r="A24" s="12"/>
      <c r="B24" s="12"/>
      <c r="C24" s="12"/>
      <c r="D24" s="12"/>
      <c r="E24" s="33"/>
      <c r="F24" s="15"/>
      <c r="G24" s="34"/>
      <c r="H24" s="33"/>
      <c r="I24" s="33"/>
      <c r="J24" s="18"/>
      <c r="K24" s="35"/>
      <c r="L24" s="18"/>
      <c r="M24" s="36"/>
      <c r="N24" s="18"/>
      <c r="O24" s="37"/>
      <c r="P24" s="12"/>
    </row>
    <row r="25" spans="1:16" ht="14.25" thickTop="1">
      <c r="A25" s="12"/>
      <c r="B25" s="12"/>
      <c r="C25" s="12"/>
      <c r="D25" s="12"/>
      <c r="E25" s="33"/>
      <c r="F25" s="15"/>
      <c r="G25" s="84" t="s">
        <v>19</v>
      </c>
      <c r="H25" s="85"/>
      <c r="I25" s="85"/>
      <c r="J25" s="38" t="s">
        <v>20</v>
      </c>
      <c r="K25" s="17">
        <v>32</v>
      </c>
      <c r="L25" s="18"/>
      <c r="M25" s="45"/>
      <c r="N25" s="33"/>
      <c r="O25" s="37"/>
      <c r="P25" s="12"/>
    </row>
    <row r="26" spans="1:16" ht="14.25" thickBot="1">
      <c r="A26" s="12"/>
      <c r="B26" s="12"/>
      <c r="C26" s="12"/>
      <c r="D26" s="12"/>
      <c r="E26" s="33">
        <v>25</v>
      </c>
      <c r="F26" s="15"/>
      <c r="G26" s="86"/>
      <c r="H26" s="86"/>
      <c r="I26" s="86"/>
      <c r="J26" s="39" t="s">
        <v>21</v>
      </c>
      <c r="K26" s="30">
        <v>3</v>
      </c>
      <c r="L26" s="18"/>
      <c r="M26" s="36"/>
      <c r="N26" s="18"/>
      <c r="O26" s="37"/>
      <c r="P26" s="12"/>
    </row>
    <row r="27" spans="1:16" ht="15" thickBot="1" thickTop="1">
      <c r="A27" s="12"/>
      <c r="B27" s="12"/>
      <c r="C27" s="12"/>
      <c r="D27" s="12"/>
      <c r="E27" s="33"/>
      <c r="F27" s="15"/>
      <c r="G27" s="34"/>
      <c r="H27" s="33"/>
      <c r="I27" s="33"/>
      <c r="J27" s="18"/>
      <c r="K27" s="35"/>
      <c r="L27" s="18"/>
      <c r="M27" s="36"/>
      <c r="N27" s="18"/>
      <c r="O27" s="37"/>
      <c r="P27" s="12"/>
    </row>
    <row r="28" spans="1:16" ht="15" thickBot="1" thickTop="1">
      <c r="A28" s="64" t="s">
        <v>27</v>
      </c>
      <c r="B28" s="7" t="s">
        <v>0</v>
      </c>
      <c r="C28" s="8"/>
      <c r="D28" s="8"/>
      <c r="E28" s="8">
        <v>25</v>
      </c>
      <c r="F28" s="8"/>
      <c r="G28" s="8"/>
      <c r="H28" s="8"/>
      <c r="I28" s="8"/>
      <c r="J28" s="8"/>
      <c r="K28" s="9"/>
      <c r="L28" s="9"/>
      <c r="M28" s="10"/>
      <c r="N28" s="10"/>
      <c r="O28" s="63"/>
      <c r="P28" s="12"/>
    </row>
    <row r="29" spans="1:16" ht="14.25" thickTop="1">
      <c r="A29" s="40"/>
      <c r="B29" s="40"/>
      <c r="C29" s="12"/>
      <c r="D29" s="1"/>
      <c r="E29" s="1"/>
      <c r="F29" s="1"/>
      <c r="G29" s="12"/>
      <c r="H29" s="12"/>
      <c r="I29" s="12"/>
      <c r="J29" s="12"/>
      <c r="K29" s="12"/>
      <c r="L29" s="1"/>
      <c r="M29" s="1"/>
      <c r="N29" s="1"/>
      <c r="O29" s="1"/>
      <c r="P29" s="1"/>
    </row>
    <row r="30" spans="1:7" ht="13.5">
      <c r="A30" s="72" t="s">
        <v>35</v>
      </c>
      <c r="B30" s="72"/>
      <c r="C30" s="71" t="s">
        <v>36</v>
      </c>
      <c r="D30" s="71"/>
      <c r="E30" s="71"/>
      <c r="F30" s="71"/>
      <c r="G30" s="71"/>
    </row>
    <row r="31" spans="1:7" ht="13.5">
      <c r="A31" s="71" t="s">
        <v>37</v>
      </c>
      <c r="B31" s="71" t="s">
        <v>38</v>
      </c>
      <c r="C31" s="71">
        <v>1</v>
      </c>
      <c r="D31" s="71">
        <v>2</v>
      </c>
      <c r="E31" s="71">
        <v>3</v>
      </c>
      <c r="F31" s="71">
        <v>4</v>
      </c>
      <c r="G31" s="71">
        <v>5</v>
      </c>
    </row>
    <row r="32" spans="1:7" ht="13.5">
      <c r="A32" s="71">
        <v>1</v>
      </c>
      <c r="B32" s="71">
        <v>1</v>
      </c>
      <c r="C32" s="73">
        <v>1001.5</v>
      </c>
      <c r="D32" s="74">
        <v>998.2</v>
      </c>
      <c r="E32" s="74">
        <v>1003.1</v>
      </c>
      <c r="F32" s="74">
        <v>1000.6</v>
      </c>
      <c r="G32" s="74">
        <v>998</v>
      </c>
    </row>
    <row r="33" spans="1:7" ht="13.5">
      <c r="A33" s="71">
        <v>1</v>
      </c>
      <c r="B33" s="71">
        <v>2</v>
      </c>
      <c r="C33" s="74">
        <v>998.7</v>
      </c>
      <c r="D33" s="74">
        <v>1001.3</v>
      </c>
      <c r="E33" s="74">
        <v>1000.3</v>
      </c>
      <c r="F33" s="74">
        <v>1002</v>
      </c>
      <c r="G33" s="74">
        <v>1000.9</v>
      </c>
    </row>
    <row r="34" spans="1:7" ht="13.5">
      <c r="A34" s="71">
        <v>1</v>
      </c>
      <c r="B34" s="71">
        <v>3</v>
      </c>
      <c r="C34" s="74">
        <v>997.9</v>
      </c>
      <c r="D34" s="74">
        <v>999.9</v>
      </c>
      <c r="E34" s="74">
        <v>996.7</v>
      </c>
      <c r="F34" s="74">
        <v>999.6</v>
      </c>
      <c r="G34" s="74">
        <v>996.5</v>
      </c>
    </row>
    <row r="35" spans="1:7" ht="13.5">
      <c r="A35" s="71">
        <v>2</v>
      </c>
      <c r="B35" s="71">
        <v>1</v>
      </c>
      <c r="C35" s="75">
        <v>1001.3</v>
      </c>
      <c r="D35" s="75">
        <v>1001.9</v>
      </c>
      <c r="E35" s="75">
        <v>1001.4</v>
      </c>
      <c r="F35" s="75">
        <v>1002.1</v>
      </c>
      <c r="G35" s="75">
        <v>1000.8</v>
      </c>
    </row>
    <row r="36" spans="1:7" ht="13.5">
      <c r="A36" s="71">
        <v>2</v>
      </c>
      <c r="B36" s="71">
        <v>2</v>
      </c>
      <c r="C36" s="75">
        <v>1000.1</v>
      </c>
      <c r="D36" s="75">
        <v>1002</v>
      </c>
      <c r="E36" s="75">
        <v>1001</v>
      </c>
      <c r="F36" s="75">
        <v>1000.1</v>
      </c>
      <c r="G36" s="75">
        <v>999.7</v>
      </c>
    </row>
    <row r="37" spans="1:7" ht="13.5">
      <c r="A37" s="71">
        <v>2</v>
      </c>
      <c r="B37" s="71">
        <v>3</v>
      </c>
      <c r="C37" s="75">
        <v>1001.4</v>
      </c>
      <c r="D37" s="75">
        <v>1001.7</v>
      </c>
      <c r="E37" s="75">
        <v>1000.8</v>
      </c>
      <c r="F37" s="75">
        <v>1001.9</v>
      </c>
      <c r="G37" s="75">
        <v>1001.1</v>
      </c>
    </row>
    <row r="39" spans="2:3" ht="13.5">
      <c r="B39" t="s">
        <v>83</v>
      </c>
      <c r="C39">
        <v>30012.5</v>
      </c>
    </row>
    <row r="40" spans="2:3" ht="13.5">
      <c r="B40" t="s">
        <v>84</v>
      </c>
      <c r="C40">
        <v>1000.4166666666666</v>
      </c>
    </row>
    <row r="41" spans="8:17" ht="13.5">
      <c r="H41" t="s">
        <v>90</v>
      </c>
      <c r="I41" t="s">
        <v>93</v>
      </c>
      <c r="J41" t="s">
        <v>94</v>
      </c>
      <c r="K41" t="s">
        <v>95</v>
      </c>
      <c r="L41" t="s">
        <v>96</v>
      </c>
      <c r="M41" t="s">
        <v>84</v>
      </c>
      <c r="N41" t="s">
        <v>97</v>
      </c>
      <c r="O41" t="s">
        <v>98</v>
      </c>
      <c r="P41" t="s">
        <v>100</v>
      </c>
      <c r="Q41" t="s">
        <v>101</v>
      </c>
    </row>
    <row r="42" spans="2:17" ht="13.5">
      <c r="B42" t="s">
        <v>85</v>
      </c>
      <c r="C42">
        <v>1.0833333333333712</v>
      </c>
      <c r="D42">
        <v>-2.2166666666665833</v>
      </c>
      <c r="E42">
        <v>2.683333333333394</v>
      </c>
      <c r="F42">
        <v>0.18333333333339397</v>
      </c>
      <c r="G42">
        <v>-2.4166666666666288</v>
      </c>
      <c r="H42">
        <v>5</v>
      </c>
      <c r="I42">
        <v>-0.6833334565162659</v>
      </c>
      <c r="J42">
        <v>-0.1366666853427887</v>
      </c>
      <c r="K42">
        <v>-11.050000190734863</v>
      </c>
      <c r="L42">
        <v>-0.7366666793823242</v>
      </c>
      <c r="M42">
        <v>0</v>
      </c>
      <c r="N42">
        <v>0.6000000238418579</v>
      </c>
      <c r="O42">
        <v>0.35999999284744266</v>
      </c>
      <c r="P42">
        <v>-0.7366666793823242</v>
      </c>
      <c r="Q42">
        <v>0.5426777965121801</v>
      </c>
    </row>
    <row r="43" spans="3:15" ht="13.5">
      <c r="C43">
        <v>-1.7166666666665833</v>
      </c>
      <c r="D43">
        <v>0.8833333333333258</v>
      </c>
      <c r="E43">
        <v>-0.11666666666667425</v>
      </c>
      <c r="F43">
        <v>1.5833333333333712</v>
      </c>
      <c r="G43">
        <v>0.4833333333333485</v>
      </c>
      <c r="H43">
        <v>5</v>
      </c>
      <c r="I43">
        <v>1.116666555404663</v>
      </c>
      <c r="J43">
        <v>0.22333331406116486</v>
      </c>
      <c r="N43">
        <v>0.9599999785423279</v>
      </c>
      <c r="O43">
        <v>0.9215999874114991</v>
      </c>
    </row>
    <row r="44" spans="3:15" ht="13.5">
      <c r="C44">
        <v>-2.5166666666666515</v>
      </c>
      <c r="D44">
        <v>-0.5166666666666515</v>
      </c>
      <c r="E44">
        <v>-3.7166666666665833</v>
      </c>
      <c r="F44">
        <v>-0.816666666666606</v>
      </c>
      <c r="G44">
        <v>-3.9166666666666288</v>
      </c>
      <c r="H44">
        <v>5</v>
      </c>
      <c r="I44">
        <v>-11.483333587646484</v>
      </c>
      <c r="J44">
        <v>-2.2966666221618652</v>
      </c>
      <c r="N44">
        <v>-1.559999942779541</v>
      </c>
      <c r="O44">
        <v>2.4335998214721712</v>
      </c>
    </row>
    <row r="45" spans="3:17" ht="13.5">
      <c r="C45">
        <v>0.8833333333333258</v>
      </c>
      <c r="D45">
        <v>1.4833333333333485</v>
      </c>
      <c r="E45">
        <v>0.9833333333333485</v>
      </c>
      <c r="F45">
        <v>1.683333333333394</v>
      </c>
      <c r="G45">
        <v>0.38333333333332575</v>
      </c>
      <c r="H45">
        <v>5</v>
      </c>
      <c r="I45">
        <v>5.416666507720947</v>
      </c>
      <c r="J45">
        <v>1.0833332538604736</v>
      </c>
      <c r="K45">
        <v>11.049999237060547</v>
      </c>
      <c r="L45">
        <v>0.7366666197776794</v>
      </c>
      <c r="N45">
        <v>0.3466666340827942</v>
      </c>
      <c r="O45">
        <v>0.12017775518629392</v>
      </c>
      <c r="P45">
        <v>0.7366666197776794</v>
      </c>
      <c r="Q45">
        <v>0.5426777086946721</v>
      </c>
    </row>
    <row r="46" spans="3:19" ht="13.5">
      <c r="C46">
        <v>-0.31666666666660603</v>
      </c>
      <c r="D46">
        <v>1.5833333333333712</v>
      </c>
      <c r="E46">
        <v>0.5833333333333712</v>
      </c>
      <c r="F46">
        <v>-0.31666666666660603</v>
      </c>
      <c r="G46">
        <v>-0.7166666666665833</v>
      </c>
      <c r="H46">
        <v>5</v>
      </c>
      <c r="I46">
        <v>0.8166666626930237</v>
      </c>
      <c r="J46">
        <v>0.16333332657814026</v>
      </c>
      <c r="N46">
        <v>-0.5733332633972168</v>
      </c>
      <c r="O46">
        <v>0.32871106509102876</v>
      </c>
      <c r="R46">
        <v>16.280332578102783</v>
      </c>
      <c r="S46" s="41" t="s">
        <v>102</v>
      </c>
    </row>
    <row r="47" spans="3:15" ht="13.5">
      <c r="C47">
        <v>0.9833333333333485</v>
      </c>
      <c r="D47">
        <v>1.2833333333334167</v>
      </c>
      <c r="E47">
        <v>0.38333333333332575</v>
      </c>
      <c r="F47">
        <v>1.4833333333333485</v>
      </c>
      <c r="G47">
        <v>0.683333333333394</v>
      </c>
      <c r="H47">
        <v>5</v>
      </c>
      <c r="I47">
        <v>4.816666603088379</v>
      </c>
      <c r="J47">
        <v>0.9633333086967468</v>
      </c>
      <c r="N47">
        <v>0.22666668891906738</v>
      </c>
      <c r="O47">
        <v>0.051377787865533264</v>
      </c>
    </row>
    <row r="48" spans="8:17" ht="13.5">
      <c r="H48">
        <v>1.1368683772161603E-12</v>
      </c>
      <c r="I48" s="41" t="s">
        <v>86</v>
      </c>
      <c r="P48">
        <v>21.077332049369844</v>
      </c>
      <c r="Q48" s="41" t="s">
        <v>99</v>
      </c>
    </row>
    <row r="49" spans="2:9" ht="13.5">
      <c r="B49" t="s">
        <v>88</v>
      </c>
      <c r="E49">
        <v>30</v>
      </c>
      <c r="H49">
        <v>1.2924697071141057E-24</v>
      </c>
      <c r="I49" s="41" t="s">
        <v>87</v>
      </c>
    </row>
    <row r="50" spans="2:5" ht="13.5">
      <c r="B50" t="s">
        <v>89</v>
      </c>
      <c r="E50">
        <v>4.3082323570470193E-26</v>
      </c>
    </row>
    <row r="52" spans="2:7" ht="13.5">
      <c r="B52" t="s">
        <v>91</v>
      </c>
      <c r="C52">
        <v>1.1736111111111904</v>
      </c>
      <c r="D52">
        <v>4.913611111110728</v>
      </c>
      <c r="E52">
        <v>7.200277777778082</v>
      </c>
      <c r="F52">
        <v>0.03361111111113335</v>
      </c>
      <c r="G52">
        <v>5.840277777777601</v>
      </c>
    </row>
    <row r="53" spans="3:7" ht="13.5">
      <c r="C53">
        <v>2.9469444444441466</v>
      </c>
      <c r="D53">
        <v>0.7802777777777647</v>
      </c>
      <c r="E53">
        <v>0.01361111111111282</v>
      </c>
      <c r="F53">
        <v>2.50694444444456</v>
      </c>
      <c r="G53">
        <v>0.23361111111112529</v>
      </c>
    </row>
    <row r="54" spans="3:7" ht="13.5">
      <c r="C54">
        <v>6.333611111111028</v>
      </c>
      <c r="D54">
        <v>0.2669444444444292</v>
      </c>
      <c r="E54">
        <v>13.813611111110468</v>
      </c>
      <c r="F54">
        <v>0.6669444444443454</v>
      </c>
      <c r="G54">
        <v>15.34027777777749</v>
      </c>
    </row>
    <row r="55" spans="3:7" ht="13.5">
      <c r="C55">
        <v>0.7802777777777647</v>
      </c>
      <c r="D55">
        <v>2.2002777777778273</v>
      </c>
      <c r="E55">
        <v>0.9669444444444734</v>
      </c>
      <c r="F55">
        <v>2.833611111111302</v>
      </c>
      <c r="G55">
        <v>0.1469444444444388</v>
      </c>
    </row>
    <row r="56" spans="3:7" ht="13.5">
      <c r="C56">
        <v>0.10027777777773934</v>
      </c>
      <c r="D56">
        <v>2.50694444444456</v>
      </c>
      <c r="E56">
        <v>0.34027777777782175</v>
      </c>
      <c r="F56">
        <v>0.10027777777773934</v>
      </c>
      <c r="G56">
        <v>0.5136111111109911</v>
      </c>
    </row>
    <row r="57" spans="3:7" ht="13.5">
      <c r="C57">
        <v>0.9669444444444734</v>
      </c>
      <c r="D57">
        <v>1.646944444444667</v>
      </c>
      <c r="E57">
        <v>0.1469444444444388</v>
      </c>
      <c r="F57">
        <v>2.2002777777778273</v>
      </c>
      <c r="G57">
        <v>0.4669444444445273</v>
      </c>
    </row>
    <row r="58" spans="8:9" ht="13.5">
      <c r="H58">
        <v>77.9816666666658</v>
      </c>
      <c r="I58" s="41" t="s">
        <v>92</v>
      </c>
    </row>
    <row r="60" ht="13.5">
      <c r="B60" t="s">
        <v>103</v>
      </c>
    </row>
    <row r="61" spans="3:7" ht="13.5">
      <c r="C61">
        <v>1.2200000286102295</v>
      </c>
      <c r="D61">
        <v>-2.0799999237060547</v>
      </c>
      <c r="E61">
        <v>2.819999933242798</v>
      </c>
      <c r="F61">
        <v>0.320000022649765</v>
      </c>
      <c r="G61">
        <v>-2.2799999713897705</v>
      </c>
    </row>
    <row r="62" spans="3:7" ht="13.5">
      <c r="C62">
        <v>-1.9399999380111694</v>
      </c>
      <c r="D62">
        <v>0.6600000262260437</v>
      </c>
      <c r="E62">
        <v>-0.3399999737739563</v>
      </c>
      <c r="F62">
        <v>1.3600000143051147</v>
      </c>
      <c r="G62">
        <v>0.2600000202655792</v>
      </c>
    </row>
    <row r="63" spans="3:7" ht="13.5">
      <c r="C63">
        <v>-0.22000004351139069</v>
      </c>
      <c r="D63">
        <v>1.7799999713897705</v>
      </c>
      <c r="E63">
        <v>-1.4200000762939453</v>
      </c>
      <c r="F63">
        <v>1.4799998998641968</v>
      </c>
      <c r="G63">
        <v>-1.6200000047683716</v>
      </c>
    </row>
    <row r="64" spans="3:7" ht="13.5">
      <c r="C64">
        <v>-0.19999991357326508</v>
      </c>
      <c r="D64">
        <v>0.40000006556510925</v>
      </c>
      <c r="E64">
        <v>-0.09999991953372955</v>
      </c>
      <c r="F64">
        <v>0.6000000834465027</v>
      </c>
      <c r="G64">
        <v>-0.6999999284744263</v>
      </c>
    </row>
    <row r="65" spans="3:7" ht="13.5">
      <c r="C65">
        <v>-0.47999998927116394</v>
      </c>
      <c r="D65">
        <v>1.4199999570846558</v>
      </c>
      <c r="E65">
        <v>0.42000001668930054</v>
      </c>
      <c r="F65">
        <v>-0.47999998927116394</v>
      </c>
      <c r="G65">
        <v>-0.8799999952316284</v>
      </c>
    </row>
    <row r="66" spans="2:7" ht="13.5">
      <c r="B66" t="s">
        <v>104</v>
      </c>
      <c r="C66">
        <v>0.020000023767352104</v>
      </c>
      <c r="D66">
        <v>0.320000022649765</v>
      </c>
      <c r="E66">
        <v>-0.5799999833106995</v>
      </c>
      <c r="F66">
        <v>0.5200000405311584</v>
      </c>
      <c r="G66">
        <v>-0.2799999713897705</v>
      </c>
    </row>
    <row r="67" spans="3:7" ht="13.5">
      <c r="C67">
        <v>1.4884000698089608</v>
      </c>
      <c r="D67">
        <v>4.326399682617193</v>
      </c>
      <c r="E67">
        <v>7.952399623489384</v>
      </c>
      <c r="F67">
        <v>0.10240001449585012</v>
      </c>
      <c r="G67">
        <v>5.198399869537354</v>
      </c>
    </row>
    <row r="68" spans="3:7" ht="13.5">
      <c r="C68">
        <v>3.7635997594833412</v>
      </c>
      <c r="D68">
        <v>0.4356000346183784</v>
      </c>
      <c r="E68">
        <v>0.11559998216629097</v>
      </c>
      <c r="F68">
        <v>1.8496000389099123</v>
      </c>
      <c r="G68">
        <v>0.06760001053810161</v>
      </c>
    </row>
    <row r="69" spans="3:7" ht="13.5">
      <c r="C69">
        <v>0.048400019145013795</v>
      </c>
      <c r="D69">
        <v>3.168399898147584</v>
      </c>
      <c r="E69">
        <v>2.0164002166748105</v>
      </c>
      <c r="F69">
        <v>2.1903997035980325</v>
      </c>
      <c r="G69">
        <v>2.624400015449524</v>
      </c>
    </row>
    <row r="70" spans="3:7" ht="13.5">
      <c r="C70">
        <v>0.0399999654293135</v>
      </c>
      <c r="D70">
        <v>0.1600000524520917</v>
      </c>
      <c r="E70">
        <v>0.009999983906752385</v>
      </c>
      <c r="F70">
        <v>0.3600001001358102</v>
      </c>
      <c r="G70">
        <v>0.4899998998642019</v>
      </c>
    </row>
    <row r="71" spans="3:7" ht="13.5">
      <c r="C71">
        <v>0.2303999897003175</v>
      </c>
      <c r="D71">
        <v>2.016399878120424</v>
      </c>
      <c r="E71">
        <v>0.17640001401901273</v>
      </c>
      <c r="F71">
        <v>0.2303999897003175</v>
      </c>
      <c r="G71">
        <v>0.774399991607666</v>
      </c>
    </row>
    <row r="72" spans="3:7" ht="13.5">
      <c r="C72">
        <v>0.00040000095069464905</v>
      </c>
      <c r="D72">
        <v>0.10240001449585012</v>
      </c>
      <c r="E72">
        <v>0.33639998064041166</v>
      </c>
      <c r="F72">
        <v>0.27040004215240643</v>
      </c>
      <c r="G72">
        <v>0.0783999839782723</v>
      </c>
    </row>
    <row r="73" spans="8:9" ht="13.5">
      <c r="H73">
        <v>40.62399882583327</v>
      </c>
      <c r="I73" s="41" t="s">
        <v>105</v>
      </c>
    </row>
    <row r="75" spans="2:7" ht="13.5">
      <c r="B75" t="s">
        <v>106</v>
      </c>
      <c r="C75">
        <v>1.0833333730697632</v>
      </c>
      <c r="D75">
        <v>-2.2166666984558105</v>
      </c>
      <c r="E75">
        <v>2.683333396911621</v>
      </c>
      <c r="F75">
        <v>0.18333333730697632</v>
      </c>
      <c r="G75">
        <v>-2.4166667461395264</v>
      </c>
    </row>
    <row r="76" spans="3:7" ht="13.5">
      <c r="C76">
        <v>-1.7166666984558105</v>
      </c>
      <c r="D76">
        <v>0.8833333253860474</v>
      </c>
      <c r="E76">
        <v>-0.11666666716337204</v>
      </c>
      <c r="F76">
        <v>1.5833333730697632</v>
      </c>
      <c r="G76">
        <v>0.4833333194255829</v>
      </c>
    </row>
    <row r="77" spans="3:7" ht="13.5">
      <c r="C77">
        <v>-2.5166666507720947</v>
      </c>
      <c r="D77">
        <v>-0.5166666507720947</v>
      </c>
      <c r="E77">
        <v>-3.7166666984558105</v>
      </c>
      <c r="F77">
        <v>-0.8166666626930237</v>
      </c>
      <c r="G77">
        <v>-3.9166667461395264</v>
      </c>
    </row>
    <row r="78" spans="3:7" ht="13.5">
      <c r="C78">
        <v>0.8833333253860474</v>
      </c>
      <c r="D78">
        <v>1.4833333492279053</v>
      </c>
      <c r="E78">
        <v>0.9833333492279053</v>
      </c>
      <c r="F78">
        <v>1.6833332777023315</v>
      </c>
      <c r="G78">
        <v>0.38333332538604736</v>
      </c>
    </row>
    <row r="79" spans="3:7" ht="13.5">
      <c r="C79">
        <v>-0.3166666626930237</v>
      </c>
      <c r="D79">
        <v>1.5833333730697632</v>
      </c>
      <c r="E79">
        <v>0.5833333134651184</v>
      </c>
      <c r="F79">
        <v>-0.3166666626930237</v>
      </c>
      <c r="G79">
        <v>-0.7166666388511658</v>
      </c>
    </row>
    <row r="80" spans="3:7" ht="13.5">
      <c r="C80">
        <v>0.9833333492279053</v>
      </c>
      <c r="D80">
        <v>1.2833333015441895</v>
      </c>
      <c r="E80">
        <v>0.38333332538604736</v>
      </c>
      <c r="F80">
        <v>1.4833333492279053</v>
      </c>
      <c r="G80">
        <v>0.6833333373069763</v>
      </c>
    </row>
    <row r="81" spans="2:7" ht="13.5">
      <c r="B81" t="s">
        <v>107</v>
      </c>
      <c r="C81">
        <v>1.1736111972067107</v>
      </c>
      <c r="D81">
        <v>4.913611252042983</v>
      </c>
      <c r="E81">
        <v>7.2002781189812595</v>
      </c>
      <c r="F81">
        <v>0.033611112568113555</v>
      </c>
      <c r="G81">
        <v>5.840278161896606</v>
      </c>
    </row>
    <row r="82" spans="3:7" ht="13.5">
      <c r="C82">
        <v>2.9469445535871728</v>
      </c>
      <c r="D82">
        <v>0.7802777637375726</v>
      </c>
      <c r="E82">
        <v>0.013611111227009032</v>
      </c>
      <c r="F82">
        <v>2.506944570276474</v>
      </c>
      <c r="G82">
        <v>0.23361109766695254</v>
      </c>
    </row>
    <row r="83" spans="3:7" ht="13.5">
      <c r="C83">
        <v>6.333611031108433</v>
      </c>
      <c r="D83">
        <v>0.2669444280200537</v>
      </c>
      <c r="E83">
        <v>13.813611347410415</v>
      </c>
      <c r="F83">
        <v>0.6669444379541609</v>
      </c>
      <c r="G83">
        <v>15.340278400315185</v>
      </c>
    </row>
    <row r="84" spans="3:7" ht="13.5">
      <c r="C84">
        <v>0.7802777637375726</v>
      </c>
      <c r="D84">
        <v>2.200277824931675</v>
      </c>
      <c r="E84">
        <v>0.9669444757037695</v>
      </c>
      <c r="F84">
        <v>2.833610923820075</v>
      </c>
      <c r="G84">
        <v>0.14694443835152526</v>
      </c>
    </row>
    <row r="85" spans="3:7" ht="13.5">
      <c r="C85">
        <v>0.10027777526113724</v>
      </c>
      <c r="D85">
        <v>2.506944570276474</v>
      </c>
      <c r="E85">
        <v>0.3402777545981941</v>
      </c>
      <c r="F85">
        <v>0.10027777526113724</v>
      </c>
      <c r="G85">
        <v>0.5136110712422273</v>
      </c>
    </row>
    <row r="86" spans="3:7" ht="13.5">
      <c r="C86">
        <v>0.9669444757037695</v>
      </c>
      <c r="D86">
        <v>1.6469443628523095</v>
      </c>
      <c r="E86">
        <v>0.14694443835152526</v>
      </c>
      <c r="F86">
        <v>2.200277824931675</v>
      </c>
      <c r="G86">
        <v>0.4669444498750899</v>
      </c>
    </row>
    <row r="87" spans="8:9" ht="13.5">
      <c r="H87">
        <v>77.98166850889724</v>
      </c>
      <c r="I87" s="41" t="s">
        <v>108</v>
      </c>
    </row>
    <row r="89" spans="2:9" ht="13.5">
      <c r="B89" t="s">
        <v>109</v>
      </c>
      <c r="C89" t="s">
        <v>110</v>
      </c>
      <c r="I89">
        <v>16.280332578102783</v>
      </c>
    </row>
    <row r="90" spans="3:9" ht="13.5">
      <c r="C90" t="s">
        <v>111</v>
      </c>
      <c r="I90">
        <v>21.077332049369844</v>
      </c>
    </row>
    <row r="91" spans="3:9" ht="13.5">
      <c r="C91" t="s">
        <v>112</v>
      </c>
      <c r="I91">
        <v>40.62399882583327</v>
      </c>
    </row>
    <row r="92" spans="3:9" ht="13.5">
      <c r="C92" t="s">
        <v>113</v>
      </c>
      <c r="I92">
        <v>77.98166850889724</v>
      </c>
    </row>
    <row r="93" spans="3:9" ht="13.5">
      <c r="C93" t="s">
        <v>114</v>
      </c>
      <c r="I93">
        <v>77.9816666666658</v>
      </c>
    </row>
    <row r="94" spans="3:9" ht="13.5">
      <c r="C94" t="s">
        <v>115</v>
      </c>
      <c r="I94">
        <v>77.9816634533059</v>
      </c>
    </row>
    <row r="96" spans="2:9" ht="13.5">
      <c r="B96" t="s">
        <v>116</v>
      </c>
      <c r="C96" t="s">
        <v>117</v>
      </c>
      <c r="I96">
        <v>1</v>
      </c>
    </row>
    <row r="97" spans="3:9" ht="13.5">
      <c r="C97" t="s">
        <v>118</v>
      </c>
      <c r="I97">
        <v>4</v>
      </c>
    </row>
    <row r="98" spans="3:9" ht="13.5">
      <c r="C98" t="s">
        <v>119</v>
      </c>
      <c r="I98">
        <v>24</v>
      </c>
    </row>
    <row r="99" spans="3:9" ht="13.5">
      <c r="C99" t="s">
        <v>120</v>
      </c>
      <c r="I99">
        <v>29</v>
      </c>
    </row>
    <row r="101" spans="2:9" ht="13.5">
      <c r="B101" t="s">
        <v>121</v>
      </c>
      <c r="C101" t="s">
        <v>122</v>
      </c>
      <c r="I101">
        <v>16.280332578102783</v>
      </c>
    </row>
    <row r="102" spans="3:9" ht="13.5">
      <c r="C102" t="s">
        <v>123</v>
      </c>
      <c r="I102">
        <v>5.269333012342461</v>
      </c>
    </row>
    <row r="103" spans="3:9" ht="13.5">
      <c r="C103" t="s">
        <v>124</v>
      </c>
      <c r="I103">
        <v>1.692666617743053</v>
      </c>
    </row>
    <row r="104" spans="3:9" ht="13.5">
      <c r="C104" t="s">
        <v>125</v>
      </c>
      <c r="I104">
        <v>2.6890230520309393</v>
      </c>
    </row>
    <row r="106" spans="2:9" ht="13.5">
      <c r="B106" t="s">
        <v>126</v>
      </c>
      <c r="C106" t="s">
        <v>127</v>
      </c>
      <c r="I106">
        <v>3.089638202779943</v>
      </c>
    </row>
    <row r="107" spans="3:9" ht="13.5">
      <c r="C107" t="s">
        <v>128</v>
      </c>
      <c r="I107">
        <v>3.1130365289346935</v>
      </c>
    </row>
  </sheetData>
  <mergeCells count="9">
    <mergeCell ref="M15:M17"/>
    <mergeCell ref="G15:G17"/>
    <mergeCell ref="G25:I26"/>
    <mergeCell ref="A17:C17"/>
    <mergeCell ref="H17:I17"/>
    <mergeCell ref="A15:C15"/>
    <mergeCell ref="H15:I15"/>
    <mergeCell ref="A16:C16"/>
    <mergeCell ref="H16:I16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41"/>
  <sheetViews>
    <sheetView tabSelected="1" workbookViewId="0" topLeftCell="A1">
      <selection activeCell="I40" sqref="I40:J41"/>
    </sheetView>
  </sheetViews>
  <sheetFormatPr defaultColWidth="9.00390625" defaultRowHeight="13.5"/>
  <sheetData>
    <row r="1" spans="1:12" ht="13.5">
      <c r="A1" s="59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12" ht="13.5">
      <c r="A3" s="51" t="s">
        <v>129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5" spans="1:12" ht="14.25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thickBot="1" thickTop="1">
      <c r="A6" s="52" t="s">
        <v>44</v>
      </c>
      <c r="B6" s="55" t="s">
        <v>39</v>
      </c>
      <c r="C6" s="55" t="s">
        <v>40</v>
      </c>
      <c r="D6" s="52"/>
      <c r="E6" s="55" t="s">
        <v>41</v>
      </c>
      <c r="F6" s="52"/>
      <c r="G6" s="55" t="s">
        <v>58</v>
      </c>
      <c r="H6" s="52"/>
      <c r="I6" s="52"/>
      <c r="J6" s="52"/>
      <c r="K6" s="55" t="s">
        <v>62</v>
      </c>
      <c r="L6" s="52"/>
    </row>
    <row r="7" spans="1:12" ht="13.5">
      <c r="A7" s="51" t="s">
        <v>37</v>
      </c>
      <c r="B7" s="56" t="s">
        <v>46</v>
      </c>
      <c r="C7" s="56" t="s">
        <v>50</v>
      </c>
      <c r="D7" s="51"/>
      <c r="E7" s="56" t="s">
        <v>54</v>
      </c>
      <c r="F7" s="51"/>
      <c r="G7" s="56" t="s">
        <v>59</v>
      </c>
      <c r="H7" s="51"/>
      <c r="I7" s="51"/>
      <c r="J7" s="51"/>
      <c r="K7" s="56" t="s">
        <v>63</v>
      </c>
      <c r="L7" s="51"/>
    </row>
    <row r="8" spans="1:12" ht="13.5">
      <c r="A8" s="51" t="s">
        <v>38</v>
      </c>
      <c r="B8" s="56" t="s">
        <v>47</v>
      </c>
      <c r="C8" s="56" t="s">
        <v>51</v>
      </c>
      <c r="D8" s="51"/>
      <c r="E8" s="56" t="s">
        <v>55</v>
      </c>
      <c r="F8" s="51"/>
      <c r="G8" s="56" t="s">
        <v>60</v>
      </c>
      <c r="H8" s="51"/>
      <c r="I8" s="51"/>
      <c r="J8" s="51"/>
      <c r="K8" s="56" t="s">
        <v>64</v>
      </c>
      <c r="L8" s="51"/>
    </row>
    <row r="9" spans="1:12" ht="13.5">
      <c r="A9" s="51" t="s">
        <v>36</v>
      </c>
      <c r="B9" s="56" t="s">
        <v>48</v>
      </c>
      <c r="C9" s="56" t="s">
        <v>52</v>
      </c>
      <c r="D9" s="51"/>
      <c r="E9" s="56" t="s">
        <v>56</v>
      </c>
      <c r="F9" s="51"/>
      <c r="G9" s="56" t="s">
        <v>61</v>
      </c>
      <c r="H9" s="51"/>
      <c r="I9" s="51"/>
      <c r="J9" s="51"/>
      <c r="K9" s="56"/>
      <c r="L9" s="51"/>
    </row>
    <row r="10" spans="1:12" ht="13.5">
      <c r="A10" s="51"/>
      <c r="B10" s="56"/>
      <c r="C10" s="56"/>
      <c r="D10" s="51"/>
      <c r="E10" s="56"/>
      <c r="F10" s="51"/>
      <c r="G10" s="56"/>
      <c r="H10" s="51"/>
      <c r="I10" s="51"/>
      <c r="J10" s="51"/>
      <c r="K10" s="56"/>
      <c r="L10" s="51"/>
    </row>
    <row r="11" spans="1:12" ht="14.25" thickBot="1">
      <c r="A11" s="53"/>
      <c r="B11" s="57"/>
      <c r="C11" s="57"/>
      <c r="D11" s="53"/>
      <c r="E11" s="57"/>
      <c r="F11" s="53"/>
      <c r="G11" s="57"/>
      <c r="H11" s="53"/>
      <c r="I11" s="53"/>
      <c r="J11" s="53"/>
      <c r="K11" s="57"/>
      <c r="L11" s="53"/>
    </row>
    <row r="12" spans="1:12" ht="14.25" thickBot="1">
      <c r="A12" s="54" t="s">
        <v>45</v>
      </c>
      <c r="B12" s="58" t="s">
        <v>49</v>
      </c>
      <c r="C12" s="58" t="s">
        <v>53</v>
      </c>
      <c r="D12" s="54"/>
      <c r="E12" s="58" t="s">
        <v>57</v>
      </c>
      <c r="F12" s="54"/>
      <c r="G12" s="58"/>
      <c r="H12" s="54"/>
      <c r="I12" s="54"/>
      <c r="J12" s="54"/>
      <c r="K12" s="58"/>
      <c r="L12" s="54"/>
    </row>
    <row r="15" spans="1:2" ht="13.5">
      <c r="A15" s="60" t="s">
        <v>65</v>
      </c>
      <c r="B15" s="60"/>
    </row>
    <row r="16" spans="1:7" ht="13.5">
      <c r="A16" s="61" t="s">
        <v>44</v>
      </c>
      <c r="B16" s="61" t="s">
        <v>39</v>
      </c>
      <c r="C16" s="61" t="s">
        <v>40</v>
      </c>
      <c r="D16" s="61" t="s">
        <v>41</v>
      </c>
      <c r="E16" s="61" t="s">
        <v>42</v>
      </c>
      <c r="F16" s="61" t="s">
        <v>66</v>
      </c>
      <c r="G16" s="61" t="s">
        <v>67</v>
      </c>
    </row>
    <row r="17" spans="1:7" ht="13.5">
      <c r="A17" s="61" t="str">
        <f>Sheet1!H15</f>
        <v>日間変動</v>
      </c>
      <c r="B17" s="61">
        <v>16.280332578102783</v>
      </c>
      <c r="C17" s="61">
        <v>1</v>
      </c>
      <c r="D17" s="61">
        <v>16.280332578102783</v>
      </c>
      <c r="E17" s="61">
        <v>3.089638202779943</v>
      </c>
      <c r="F17" s="61">
        <f>FDIST(E17,C17,C18)</f>
        <v>0.15362212632417657</v>
      </c>
      <c r="G17" s="61">
        <f>FINV(0.05,C17,C18)</f>
        <v>7.7086497185518965</v>
      </c>
    </row>
    <row r="18" spans="1:7" ht="13.5">
      <c r="A18" s="61" t="str">
        <f>Sheet1!H16</f>
        <v>アンプル間変動</v>
      </c>
      <c r="B18" s="61">
        <v>21.077332049369844</v>
      </c>
      <c r="C18" s="61">
        <v>4</v>
      </c>
      <c r="D18" s="61">
        <v>5.269333012342461</v>
      </c>
      <c r="E18" s="61">
        <v>3.1130365289346935</v>
      </c>
      <c r="F18" s="76">
        <f>FDIST(E18,C18,C19)</f>
        <v>0.03383469959888639</v>
      </c>
      <c r="G18" s="61">
        <f>FINV(0.05,C18,C19)</f>
        <v>2.7762894205807243</v>
      </c>
    </row>
    <row r="19" spans="1:7" ht="13.5">
      <c r="A19" s="61" t="str">
        <f>Sheet1!H17</f>
        <v>測定誤差変動</v>
      </c>
      <c r="B19" s="61">
        <v>40.62399882583327</v>
      </c>
      <c r="C19" s="61">
        <v>24</v>
      </c>
      <c r="D19" s="61">
        <v>1.692666617743053</v>
      </c>
      <c r="E19" s="61"/>
      <c r="F19" s="61"/>
      <c r="G19" s="61"/>
    </row>
    <row r="20" spans="1:7" ht="13.5">
      <c r="A20" s="61" t="s">
        <v>45</v>
      </c>
      <c r="B20" s="61">
        <v>77.98166850889724</v>
      </c>
      <c r="C20" s="61">
        <v>29</v>
      </c>
      <c r="D20" s="61">
        <v>2.6890230520309393</v>
      </c>
      <c r="E20" s="61"/>
      <c r="F20" s="61"/>
      <c r="G20" s="61"/>
    </row>
    <row r="24" spans="1:2" ht="13.5">
      <c r="A24" s="60" t="s">
        <v>68</v>
      </c>
      <c r="B24" s="60"/>
    </row>
    <row r="25" spans="1:6" ht="13.5">
      <c r="A25" s="62" t="s">
        <v>130</v>
      </c>
      <c r="B25" s="62"/>
      <c r="C25" s="62"/>
      <c r="D25" s="62"/>
      <c r="E25" s="62"/>
      <c r="F25" s="62">
        <v>0.7340666377173548</v>
      </c>
    </row>
    <row r="26" spans="1:6" ht="13.5">
      <c r="A26" s="62" t="s">
        <v>131</v>
      </c>
      <c r="B26" s="62"/>
      <c r="C26" s="62"/>
      <c r="D26" s="62"/>
      <c r="E26" s="62"/>
      <c r="F26" s="62">
        <v>0.7153332789198815</v>
      </c>
    </row>
    <row r="27" spans="1:6" ht="13.5">
      <c r="A27" s="62" t="s">
        <v>132</v>
      </c>
      <c r="B27" s="62"/>
      <c r="C27" s="62"/>
      <c r="D27" s="62"/>
      <c r="E27" s="62"/>
      <c r="F27" s="62">
        <v>1.692666617743053</v>
      </c>
    </row>
    <row r="28" spans="1:6" ht="13.5">
      <c r="A28" t="s">
        <v>69</v>
      </c>
      <c r="F28">
        <v>3.142066534380289</v>
      </c>
    </row>
    <row r="29" spans="1:6" ht="13.5">
      <c r="A29" t="s">
        <v>70</v>
      </c>
      <c r="F29">
        <v>1000.4166666666666</v>
      </c>
    </row>
    <row r="31" spans="1:10" ht="13.5">
      <c r="A31" s="60" t="s">
        <v>71</v>
      </c>
      <c r="B31" s="60"/>
      <c r="C31" s="60"/>
      <c r="D31" s="60"/>
      <c r="E31" s="60"/>
      <c r="F31" s="60"/>
      <c r="G31" s="60"/>
      <c r="H31" s="60"/>
      <c r="I31" s="44" t="s">
        <v>72</v>
      </c>
      <c r="J31" s="44"/>
    </row>
    <row r="32" spans="1:10" ht="13.5">
      <c r="A32" s="62" t="s">
        <v>73</v>
      </c>
      <c r="B32" s="62"/>
      <c r="C32" s="62"/>
      <c r="D32" s="62"/>
      <c r="E32" s="62"/>
      <c r="F32" s="62">
        <v>0.856776889112536</v>
      </c>
      <c r="G32" s="62"/>
      <c r="H32" s="62"/>
      <c r="I32" s="44">
        <v>0.0856776889112536</v>
      </c>
      <c r="J32" s="44" t="s">
        <v>77</v>
      </c>
    </row>
    <row r="33" spans="1:10" ht="13.5">
      <c r="A33" s="62" t="s">
        <v>74</v>
      </c>
      <c r="B33" s="62"/>
      <c r="C33" s="62"/>
      <c r="D33" s="62"/>
      <c r="E33" s="62"/>
      <c r="F33" s="62">
        <v>0.8457737752613765</v>
      </c>
      <c r="G33" s="62"/>
      <c r="H33" s="62"/>
      <c r="I33" s="44">
        <v>0.08457737752613766</v>
      </c>
      <c r="J33" s="44" t="s">
        <v>77</v>
      </c>
    </row>
    <row r="34" spans="1:10" ht="13.5">
      <c r="A34" s="62" t="s">
        <v>75</v>
      </c>
      <c r="B34" s="62"/>
      <c r="C34" s="62"/>
      <c r="D34" s="62"/>
      <c r="E34" s="62"/>
      <c r="F34" s="62">
        <v>0.7511472598061921</v>
      </c>
      <c r="G34" s="62"/>
      <c r="H34" s="62"/>
      <c r="I34" s="44">
        <v>0.07511472598061922</v>
      </c>
      <c r="J34" s="44" t="s">
        <v>77</v>
      </c>
    </row>
    <row r="35" spans="1:10" ht="13.5">
      <c r="A35" s="62" t="s">
        <v>76</v>
      </c>
      <c r="B35" s="62"/>
      <c r="C35" s="62"/>
      <c r="D35" s="62"/>
      <c r="E35" s="62"/>
      <c r="F35" s="62">
        <v>1.4190215370288033</v>
      </c>
      <c r="G35" s="62"/>
      <c r="H35" s="62"/>
      <c r="I35" s="44">
        <v>0.14190215370288034</v>
      </c>
      <c r="J35" s="44" t="s">
        <v>77</v>
      </c>
    </row>
    <row r="37" spans="1:10" ht="13.5">
      <c r="A37" s="62" t="s">
        <v>78</v>
      </c>
      <c r="B37" s="62"/>
      <c r="C37" s="62"/>
      <c r="D37" s="62"/>
      <c r="E37" s="62"/>
      <c r="F37" s="62"/>
      <c r="G37" s="62"/>
      <c r="H37" s="62"/>
      <c r="I37" s="44">
        <v>0.072</v>
      </c>
      <c r="J37" s="44" t="s">
        <v>77</v>
      </c>
    </row>
    <row r="38" spans="1:10" ht="13.5">
      <c r="A38" s="62" t="s">
        <v>79</v>
      </c>
      <c r="B38" s="62"/>
      <c r="C38" s="62"/>
      <c r="D38" s="62"/>
      <c r="E38" s="62"/>
      <c r="F38" s="62"/>
      <c r="G38" s="62"/>
      <c r="H38" s="62"/>
      <c r="I38" s="44">
        <v>0.002886751345948129</v>
      </c>
      <c r="J38" s="44" t="s">
        <v>77</v>
      </c>
    </row>
    <row r="40" spans="1:10" ht="13.5">
      <c r="A40" s="62" t="s">
        <v>80</v>
      </c>
      <c r="B40" s="62"/>
      <c r="C40" s="62"/>
      <c r="D40" s="62"/>
      <c r="E40" s="62"/>
      <c r="F40" s="62"/>
      <c r="G40" s="62"/>
      <c r="H40" s="62"/>
      <c r="I40" s="44">
        <v>0.15914947238005286</v>
      </c>
      <c r="J40" s="44" t="s">
        <v>77</v>
      </c>
    </row>
    <row r="41" spans="1:10" ht="13.5">
      <c r="A41" s="62" t="s">
        <v>81</v>
      </c>
      <c r="B41" s="62"/>
      <c r="C41" s="62"/>
      <c r="D41" s="62"/>
      <c r="E41" s="62"/>
      <c r="F41" s="62"/>
      <c r="G41" s="62"/>
      <c r="H41" s="62"/>
      <c r="I41" s="44">
        <v>0.31829894476010573</v>
      </c>
      <c r="J41" s="44" t="s">
        <v>77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30"/>
  <sheetViews>
    <sheetView workbookViewId="0" topLeftCell="A1">
      <selection activeCell="A1" sqref="A1:C30"/>
    </sheetView>
  </sheetViews>
  <sheetFormatPr defaultColWidth="9.00390625" defaultRowHeight="13.5"/>
  <sheetData>
    <row r="1" spans="1:3" ht="13.5">
      <c r="A1">
        <v>1</v>
      </c>
      <c r="B1">
        <v>1</v>
      </c>
      <c r="C1">
        <v>1001.5</v>
      </c>
    </row>
    <row r="2" spans="1:3" ht="13.5">
      <c r="A2">
        <v>1</v>
      </c>
      <c r="B2">
        <v>1</v>
      </c>
      <c r="C2">
        <v>998.2</v>
      </c>
    </row>
    <row r="3" spans="1:3" ht="13.5">
      <c r="A3">
        <v>1</v>
      </c>
      <c r="B3">
        <v>1</v>
      </c>
      <c r="C3">
        <v>1003.1</v>
      </c>
    </row>
    <row r="4" spans="1:3" ht="13.5">
      <c r="A4">
        <v>1</v>
      </c>
      <c r="B4">
        <v>1</v>
      </c>
      <c r="C4">
        <v>1000.6</v>
      </c>
    </row>
    <row r="5" spans="1:3" ht="13.5">
      <c r="A5">
        <v>1</v>
      </c>
      <c r="B5">
        <v>1</v>
      </c>
      <c r="C5">
        <v>998</v>
      </c>
    </row>
    <row r="6" spans="1:3" ht="13.5">
      <c r="A6">
        <v>1</v>
      </c>
      <c r="B6">
        <v>2</v>
      </c>
      <c r="C6">
        <v>998.7</v>
      </c>
    </row>
    <row r="7" spans="1:3" ht="13.5">
      <c r="A7">
        <v>1</v>
      </c>
      <c r="B7">
        <v>2</v>
      </c>
      <c r="C7">
        <v>1001.3</v>
      </c>
    </row>
    <row r="8" spans="1:3" ht="13.5">
      <c r="A8">
        <v>1</v>
      </c>
      <c r="B8">
        <v>2</v>
      </c>
      <c r="C8">
        <v>1000.3</v>
      </c>
    </row>
    <row r="9" spans="1:3" ht="13.5">
      <c r="A9">
        <v>1</v>
      </c>
      <c r="B9">
        <v>2</v>
      </c>
      <c r="C9">
        <v>1002</v>
      </c>
    </row>
    <row r="10" spans="1:3" ht="13.5">
      <c r="A10">
        <v>1</v>
      </c>
      <c r="B10">
        <v>2</v>
      </c>
      <c r="C10">
        <v>1000.9</v>
      </c>
    </row>
    <row r="11" spans="1:3" ht="13.5">
      <c r="A11">
        <v>1</v>
      </c>
      <c r="B11">
        <v>3</v>
      </c>
      <c r="C11">
        <v>997.9</v>
      </c>
    </row>
    <row r="12" spans="1:3" ht="13.5">
      <c r="A12">
        <v>1</v>
      </c>
      <c r="B12">
        <v>3</v>
      </c>
      <c r="C12">
        <v>999.9</v>
      </c>
    </row>
    <row r="13" spans="1:3" ht="13.5">
      <c r="A13">
        <v>1</v>
      </c>
      <c r="B13">
        <v>3</v>
      </c>
      <c r="C13">
        <v>996.7</v>
      </c>
    </row>
    <row r="14" spans="1:3" ht="13.5">
      <c r="A14">
        <v>1</v>
      </c>
      <c r="B14">
        <v>3</v>
      </c>
      <c r="C14">
        <v>999.6</v>
      </c>
    </row>
    <row r="15" spans="1:3" ht="13.5">
      <c r="A15">
        <v>1</v>
      </c>
      <c r="B15">
        <v>3</v>
      </c>
      <c r="C15">
        <v>996.5</v>
      </c>
    </row>
    <row r="16" spans="1:3" ht="13.5">
      <c r="A16">
        <v>2</v>
      </c>
      <c r="B16">
        <v>1</v>
      </c>
      <c r="C16">
        <v>1001.3</v>
      </c>
    </row>
    <row r="17" spans="1:3" ht="13.5">
      <c r="A17">
        <v>2</v>
      </c>
      <c r="B17">
        <v>1</v>
      </c>
      <c r="C17">
        <v>1001.9</v>
      </c>
    </row>
    <row r="18" spans="1:3" ht="13.5">
      <c r="A18">
        <v>2</v>
      </c>
      <c r="B18">
        <v>1</v>
      </c>
      <c r="C18">
        <v>1001.4</v>
      </c>
    </row>
    <row r="19" spans="1:3" ht="13.5">
      <c r="A19">
        <v>2</v>
      </c>
      <c r="B19">
        <v>1</v>
      </c>
      <c r="C19">
        <v>1002.1</v>
      </c>
    </row>
    <row r="20" spans="1:3" ht="13.5">
      <c r="A20">
        <v>2</v>
      </c>
      <c r="B20">
        <v>1</v>
      </c>
      <c r="C20">
        <v>1000.8</v>
      </c>
    </row>
    <row r="21" spans="1:3" ht="13.5">
      <c r="A21">
        <v>2</v>
      </c>
      <c r="B21">
        <v>2</v>
      </c>
      <c r="C21">
        <v>1000.1</v>
      </c>
    </row>
    <row r="22" spans="1:3" ht="13.5">
      <c r="A22">
        <v>2</v>
      </c>
      <c r="B22">
        <v>2</v>
      </c>
      <c r="C22">
        <v>1002</v>
      </c>
    </row>
    <row r="23" spans="1:3" ht="13.5">
      <c r="A23">
        <v>2</v>
      </c>
      <c r="B23">
        <v>2</v>
      </c>
      <c r="C23">
        <v>1001</v>
      </c>
    </row>
    <row r="24" spans="1:3" ht="13.5">
      <c r="A24">
        <v>2</v>
      </c>
      <c r="B24">
        <v>2</v>
      </c>
      <c r="C24">
        <v>1000.1</v>
      </c>
    </row>
    <row r="25" spans="1:3" ht="13.5">
      <c r="A25">
        <v>2</v>
      </c>
      <c r="B25">
        <v>2</v>
      </c>
      <c r="C25">
        <v>999.7</v>
      </c>
    </row>
    <row r="26" spans="1:3" ht="13.5">
      <c r="A26">
        <v>2</v>
      </c>
      <c r="B26">
        <v>3</v>
      </c>
      <c r="C26">
        <v>1001.4</v>
      </c>
    </row>
    <row r="27" spans="1:3" ht="13.5">
      <c r="A27">
        <v>2</v>
      </c>
      <c r="B27">
        <v>3</v>
      </c>
      <c r="C27">
        <v>1001.7</v>
      </c>
    </row>
    <row r="28" spans="1:3" ht="13.5">
      <c r="A28">
        <v>2</v>
      </c>
      <c r="B28">
        <v>3</v>
      </c>
      <c r="C28">
        <v>1000.8</v>
      </c>
    </row>
    <row r="29" spans="1:3" ht="13.5">
      <c r="A29">
        <v>2</v>
      </c>
      <c r="B29">
        <v>3</v>
      </c>
      <c r="C29">
        <v>1001.9</v>
      </c>
    </row>
    <row r="30" spans="1:3" ht="13.5">
      <c r="A30">
        <v>2</v>
      </c>
      <c r="B30">
        <v>3</v>
      </c>
      <c r="C30">
        <v>1001.1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dragon</dc:creator>
  <cp:keywords/>
  <dc:description/>
  <cp:lastModifiedBy>sigemitu</cp:lastModifiedBy>
  <dcterms:created xsi:type="dcterms:W3CDTF">2002-02-23T02:16:59Z</dcterms:created>
  <dcterms:modified xsi:type="dcterms:W3CDTF">2002-05-21T13:09:02Z</dcterms:modified>
  <cp:category/>
  <cp:version/>
  <cp:contentType/>
  <cp:contentStatus/>
</cp:coreProperties>
</file>