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1" yWindow="1470" windowWidth="15480" windowHeight="11640" activeTab="3"/>
  </bookViews>
  <sheets>
    <sheet name="Sheet1" sheetId="1" r:id="rId1"/>
    <sheet name="Sheet4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<sst xmlns="http://schemas.openxmlformats.org/spreadsheetml/2006/main" count="194" uniqueCount="171">
  <si>
    <t>一段枝分かれ分析</t>
  </si>
  <si>
    <t>Sheet1では、統計データのタイトル、解析用数値、および測定データの入力を行います。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</si>
  <si>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</si>
  <si>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</si>
  <si>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・測定データはマトリックス表（i 行 j 列）を作ってその中に入力して下さい。</t>
  </si>
  <si>
    <t>j</t>
  </si>
  <si>
    <t>i</t>
  </si>
  <si>
    <t>自由度</t>
  </si>
  <si>
    <t>平方和</t>
  </si>
  <si>
    <t>平均平方</t>
  </si>
  <si>
    <t>F値</t>
  </si>
  <si>
    <t>要因</t>
  </si>
  <si>
    <t>総変動</t>
  </si>
  <si>
    <t>SSp</t>
  </si>
  <si>
    <t>SSe</t>
  </si>
  <si>
    <t>SSt</t>
  </si>
  <si>
    <t>fp = p - 1</t>
  </si>
  <si>
    <t>総平均の分散  σ2^(x_)  = σp2^/p+σe2^/pn =</t>
  </si>
  <si>
    <t>fe = p(n - 1)</t>
  </si>
  <si>
    <t>ft = pn - 1</t>
  </si>
  <si>
    <t>MSp = SSp/fp</t>
  </si>
  <si>
    <t>MSe = SSe/fe</t>
  </si>
  <si>
    <t>測定誤差変動の標準不確かさ　ue = √(σe2^/n'p') =</t>
  </si>
  <si>
    <t>MSt = SSt/ft</t>
  </si>
  <si>
    <t>平均平方の期待値</t>
  </si>
  <si>
    <t>σe2+nσp2</t>
  </si>
  <si>
    <t>σe2</t>
  </si>
  <si>
    <t>Ｆ値</t>
  </si>
  <si>
    <t>Fp = MSp/MSe</t>
  </si>
  <si>
    <t>計算結果（ANOVA）</t>
  </si>
  <si>
    <t>有意確率</t>
  </si>
  <si>
    <t>5%F境界値</t>
  </si>
  <si>
    <t>（注４）マクロの「データ消去」を実行するとSheet１の入力データ表とSPSS統計解析用データおよび計算途中経過をすべて消すことができます。</t>
  </si>
  <si>
    <t>総平均  x_ = μ^ =</t>
  </si>
  <si>
    <t>分散と平均の推定値</t>
  </si>
  <si>
    <t>総分散  σ2^  = σp2^+σe2^ =</t>
  </si>
  <si>
    <t>・このマクロで処理できる測定データ数は最大１００ｘ１００です。</t>
  </si>
  <si>
    <t>変動要因　　　　と水準数</t>
  </si>
  <si>
    <t>このエクセル表は「一段枝分かれ分析」を行うための入力シートと計算結果シートからなっています。</t>
  </si>
  <si>
    <t>・最後に、測定データ（1,1）のセル位置を行列の数字で入力して、ツール→マクロ→マクロで解析を選び実行して下さい。</t>
  </si>
  <si>
    <t>（注２）マクロの「spss」を実行すると入力データがSheet3にSPSS統計解析用データシートとして並び替えられます。</t>
  </si>
  <si>
    <t>（注３）マクロの「データシート」を実行するとSheet3のSPSS統計解析用データシートをSheet1のデータシートに変換できます。</t>
  </si>
  <si>
    <t>測定誤差変動分散  σe2^ = MSe =</t>
  </si>
  <si>
    <t xml:space="preserve">i : p = </t>
  </si>
  <si>
    <t xml:space="preserve">i : p' = </t>
  </si>
  <si>
    <t>測定誤差変動</t>
  </si>
  <si>
    <t xml:space="preserve">j : n = </t>
  </si>
  <si>
    <t xml:space="preserve">j : n' = </t>
  </si>
  <si>
    <t>i (1) =</t>
  </si>
  <si>
    <t>j (1) =</t>
  </si>
  <si>
    <t>・タイトルや解析用数値は「空色のセル」に入力して下さい。</t>
  </si>
  <si>
    <t>測定データ（1,1）のセル位置</t>
  </si>
  <si>
    <t>（注１）Sheet1の入力データの周りに計算途中の経過が示されます。次の計算を行う前に消しても構いません。</t>
  </si>
  <si>
    <t>タイトル</t>
  </si>
  <si>
    <t>予測値の合成標準不確かさ　uc = √(up2+ue2) =</t>
  </si>
  <si>
    <t>予測値の　　水準数</t>
  </si>
  <si>
    <t>k11</t>
  </si>
  <si>
    <t>～</t>
  </si>
  <si>
    <t>予測値の水準数とは、「解析」によって得られた各変動要因の分散を</t>
  </si>
  <si>
    <t>基にして、対応する変動要因の水準数を変えた場合の予測値がどれ</t>
  </si>
  <si>
    <t>くらいの不確かさをもつかを算出するために、あらかじめ入力しておく</t>
  </si>
  <si>
    <t>値です。</t>
  </si>
  <si>
    <t>相対値（％）</t>
  </si>
  <si>
    <t>%</t>
  </si>
  <si>
    <t>studentのt(φeff,α=0.05) =</t>
  </si>
  <si>
    <t>有効自由度　  φeff for uc =</t>
  </si>
  <si>
    <t>測定値１個当たりの合成標準不確かさ  uc(x) = √σ2^ =</t>
  </si>
  <si>
    <t>測定値の総平均の合成標準不確かさ　  uc(x_) = √σ2^(x_) =</t>
  </si>
  <si>
    <t>測定値の総平均の合成標準不確かさ　  uc'(x_) = √(MSp/pn) =</t>
  </si>
  <si>
    <t>有効自由度　  φeff for uc(x) =</t>
  </si>
  <si>
    <t>有効自由度　  φeff for uc(x_) =</t>
  </si>
  <si>
    <t>拡張不確かさ　U = t(φeff,α=0.05)uc =</t>
  </si>
  <si>
    <t>母平均μの信頼区間　  μ = x_±t(φeff,α=0.05)uc(x_) =</t>
  </si>
  <si>
    <t>測定値1個当たりの拡張不確かさ　U(x) = t(φeff,α=0.05)uc(x) =</t>
  </si>
  <si>
    <t>測定値の総平均の拡張不確かさ　U(x_) = t(φeff,α=0.05)uc(x_) =</t>
  </si>
  <si>
    <t>studentのt(p-1,α=0.05) =</t>
  </si>
  <si>
    <t>測定値の総平均の拡張不確かさ　U'(x_) = t(p-1,α=0.05)uc'(x_) =</t>
  </si>
  <si>
    <t>母平均μの信頼区間　  μ = x_±t(p-1,α=0.05)uc'(x_) =</t>
  </si>
  <si>
    <t>（参考）以下はJIS Q 0035（ISO GUIDE 35による表現</t>
  </si>
  <si>
    <t>（参考）以下は包含係数をk=2として計算</t>
  </si>
  <si>
    <t>拡張不確かさ　U = k×uc =</t>
  </si>
  <si>
    <t>DEP不純物断熱測定による純度</t>
  </si>
  <si>
    <t>DEP不純物断熱測定による純度</t>
  </si>
  <si>
    <t>アンプル間変動</t>
  </si>
  <si>
    <t>アンプル間変動分散  σp2^ = (MSp-MSe)/n =</t>
  </si>
  <si>
    <t>アンプル間変動の標準不確かさ　up = √(σp2^/p') =</t>
  </si>
  <si>
    <t>自由度　  φ for uc'(x_) = p-1 =</t>
  </si>
  <si>
    <t>分散分析 : 一元配置</t>
  </si>
  <si>
    <t>概要</t>
  </si>
  <si>
    <t>グループ</t>
  </si>
  <si>
    <t>標本数</t>
  </si>
  <si>
    <t>合計</t>
  </si>
  <si>
    <t>平均</t>
  </si>
  <si>
    <t>分散</t>
  </si>
  <si>
    <t>分散分析表</t>
  </si>
  <si>
    <t>変動要因</t>
  </si>
  <si>
    <t>変動</t>
  </si>
  <si>
    <t>観測された分散比</t>
  </si>
  <si>
    <t>P-値</t>
  </si>
  <si>
    <t>F 境界値</t>
  </si>
  <si>
    <t>グループ間</t>
  </si>
  <si>
    <t>グループ内</t>
  </si>
  <si>
    <t>行 1</t>
  </si>
  <si>
    <t>行 2</t>
  </si>
  <si>
    <t>行 3</t>
  </si>
  <si>
    <t>予測値の標準不確かさ（ただし、p' =  3, n' = 3 とする）</t>
  </si>
  <si>
    <t>sumn = Σni =</t>
  </si>
  <si>
    <t>CF = T^2/Σni =</t>
  </si>
  <si>
    <t xml:space="preserve">k11 = </t>
  </si>
  <si>
    <t xml:space="preserve">p_ = </t>
  </si>
  <si>
    <t xml:space="preserve">n_ = </t>
  </si>
  <si>
    <t xml:space="preserve">phie = </t>
  </si>
  <si>
    <t>ΣΣxij = T</t>
  </si>
  <si>
    <t>x_</t>
  </si>
  <si>
    <t>変換xij</t>
  </si>
  <si>
    <t>= T</t>
  </si>
  <si>
    <t>= T^2</t>
  </si>
  <si>
    <t>sumn = Σni =</t>
  </si>
  <si>
    <t>CF = T^2/Σni =</t>
  </si>
  <si>
    <t>ni</t>
  </si>
  <si>
    <t>=ΣΣxij^2</t>
  </si>
  <si>
    <t>Ti.</t>
  </si>
  <si>
    <t>fp = p-1 =</t>
  </si>
  <si>
    <t>SSp = nΣ(i=1～p)(xi_-x_)^2 =</t>
  </si>
  <si>
    <t>SSe = Σ(i=1～p)Σ(j=1～n)(xij-xi_)^2 =</t>
  </si>
  <si>
    <t>SSt = ΣΣni(xij-x_)^2 =</t>
  </si>
  <si>
    <t>SSt_CF = ΣΣxij^2 - CF =</t>
  </si>
  <si>
    <t>SStotal = SSp + SSe =</t>
  </si>
  <si>
    <t>MSt = SSt/ft =</t>
  </si>
  <si>
    <t>k11</t>
  </si>
  <si>
    <t xml:space="preserve">phip = </t>
  </si>
  <si>
    <t xml:space="preserve">uc = </t>
  </si>
  <si>
    <t xml:space="preserve">MSp = </t>
  </si>
  <si>
    <t xml:space="preserve">MSe = </t>
  </si>
  <si>
    <t xml:space="preserve">kp = </t>
  </si>
  <si>
    <t xml:space="preserve">ke = </t>
  </si>
  <si>
    <t>kp = 1 / (k11 * p_) =</t>
  </si>
  <si>
    <t>ke = (k11 - n_) / (k11 * p_ * n_) =</t>
  </si>
  <si>
    <t>uc = Sqr(kp * MSp + ke * MSe) =</t>
  </si>
  <si>
    <t>phieff = uc ^ 4 / (((kp * MSp) ^ 2) / phip + ((ke * MSe) ^ 2) / phie) =</t>
  </si>
  <si>
    <t>x_</t>
  </si>
  <si>
    <t>変換xij</t>
  </si>
  <si>
    <t>= T</t>
  </si>
  <si>
    <t>= T^2</t>
  </si>
  <si>
    <t>ni</t>
  </si>
  <si>
    <t>xij^2</t>
  </si>
  <si>
    <t>=ΣΣxij^2</t>
  </si>
  <si>
    <t>Ti.</t>
  </si>
  <si>
    <t>自由度</t>
  </si>
  <si>
    <t>fp = p-1 =</t>
  </si>
  <si>
    <t>fe = p(n-1) =</t>
  </si>
  <si>
    <t>ft = pn-1 =</t>
  </si>
  <si>
    <t>平方和</t>
  </si>
  <si>
    <t>SSp = nΣ(i=1～p)(xi_-x_)^2 =</t>
  </si>
  <si>
    <t>SSe = Σ(i=1～p)Σ(j=1～n)(xij-xi_)^2 =</t>
  </si>
  <si>
    <t>SSt = ΣΣni(xij-x_)^2 =</t>
  </si>
  <si>
    <t>SSt_CF = ΣΣxij^2 - CF =</t>
  </si>
  <si>
    <t>SStotal = SSp + SSe =</t>
  </si>
  <si>
    <t>平均平方</t>
  </si>
  <si>
    <t>MSp = SSp/fp =</t>
  </si>
  <si>
    <t>MSe = SSe/fe =</t>
  </si>
  <si>
    <t>MSt = SSt/ft =</t>
  </si>
  <si>
    <t>F値</t>
  </si>
  <si>
    <t>Fp = MSp/MSe =</t>
  </si>
  <si>
    <t>（参考２）有効自由度 φeff for uc の算出に使用したパラメータ</t>
  </si>
  <si>
    <t>ΣΣxij = T</t>
  </si>
  <si>
    <t>ファイル名：一段分岐 v8.51_revised（一段枝分かれ分析自動計算システム） by  Shigemitsu Shin, Yoko Ote and Toshihide Ihara &lt;2009/03/09&gt;</t>
  </si>
  <si>
    <t>ファイル名：一段分岐 v8.51_revised（一段枝分かれ分析自動計算システム） by  Shigemitsu Shin, Yoko Ote and Toshihide Ihara &lt;2009/03/09&gt;</t>
  </si>
  <si>
    <t>（k11は欠側値がない場合の級内変動の水準数（n）に相当します）</t>
  </si>
  <si>
    <t>（p_は予測時の級間変動の水準数（p'）のことです）</t>
  </si>
  <si>
    <t>（n_は予測時の級内変動の水準数（n'）のことです）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</si>
</sst>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2"/>
      <color indexed="12"/>
      <name val="Osaka"/>
      <family val="3"/>
    </font>
    <font>
      <sz val="12"/>
      <color indexed="10"/>
      <name val="Osaka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horizontal="right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9" xfId="0" applyFill="1" applyBorder="1" applyAlignment="1">
      <alignment horizontal="right" vertical="center"/>
    </xf>
    <xf numFmtId="0" fontId="0" fillId="3" borderId="10" xfId="0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right" vertical="center"/>
    </xf>
    <xf numFmtId="0" fontId="0" fillId="3" borderId="14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4" borderId="0" xfId="0" applyFill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Alignment="1">
      <alignment/>
    </xf>
    <xf numFmtId="0" fontId="0" fillId="7" borderId="2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5" borderId="23" xfId="0" applyFill="1" applyBorder="1" applyAlignment="1">
      <alignment/>
    </xf>
    <xf numFmtId="0" fontId="0" fillId="7" borderId="23" xfId="0" applyFill="1" applyBorder="1" applyAlignment="1">
      <alignment/>
    </xf>
    <xf numFmtId="0" fontId="0" fillId="4" borderId="23" xfId="0" applyFill="1" applyBorder="1" applyAlignment="1">
      <alignment/>
    </xf>
    <xf numFmtId="0" fontId="0" fillId="8" borderId="23" xfId="0" applyFill="1" applyBorder="1" applyAlignment="1">
      <alignment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0" xfId="0" applyAlignment="1" quotePrefix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28" xfId="0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7" borderId="31" xfId="0" applyFill="1" applyBorder="1" applyAlignment="1" applyProtection="1">
      <alignment horizontal="center" wrapText="1"/>
      <protection locked="0"/>
    </xf>
    <xf numFmtId="0" fontId="0" fillId="7" borderId="32" xfId="0" applyFill="1" applyBorder="1" applyAlignment="1" applyProtection="1">
      <alignment horizont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0" fillId="8" borderId="2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3" borderId="33" xfId="0" applyFill="1" applyBorder="1" applyAlignment="1" applyProtection="1">
      <alignment horizontal="left"/>
      <protection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 applyProtection="1">
      <alignment horizontal="left"/>
      <protection/>
    </xf>
    <xf numFmtId="0" fontId="0" fillId="3" borderId="36" xfId="0" applyFill="1" applyBorder="1" applyAlignment="1">
      <alignment horizontal="left"/>
    </xf>
    <xf numFmtId="0" fontId="0" fillId="7" borderId="28" xfId="0" applyFill="1" applyBorder="1" applyAlignment="1">
      <alignment/>
    </xf>
    <xf numFmtId="0" fontId="0" fillId="7" borderId="29" xfId="0" applyFill="1" applyBorder="1" applyAlignment="1">
      <alignment/>
    </xf>
    <xf numFmtId="0" fontId="0" fillId="0" borderId="29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1"/>
  <sheetViews>
    <sheetView workbookViewId="0" topLeftCell="A4">
      <selection activeCell="O17" sqref="O17"/>
    </sheetView>
  </sheetViews>
  <sheetFormatPr defaultColWidth="9.00390625" defaultRowHeight="13.5"/>
  <cols>
    <col min="1" max="3" width="8.75390625" style="0" customWidth="1"/>
    <col min="4" max="4" width="13.875" style="0" bestFit="1" customWidth="1"/>
    <col min="5" max="5" width="10.375" style="0" bestFit="1" customWidth="1"/>
    <col min="6" max="7" width="8.75390625" style="0" customWidth="1"/>
    <col min="8" max="9" width="9.375" style="0" bestFit="1" customWidth="1"/>
    <col min="10" max="10" width="8.75390625" style="0" customWidth="1"/>
    <col min="11" max="11" width="9.375" style="0" bestFit="1" customWidth="1"/>
    <col min="12" max="13" width="8.75390625" style="0" customWidth="1"/>
    <col min="14" max="14" width="9.375" style="0" bestFit="1" customWidth="1"/>
    <col min="15" max="16" width="8.75390625" style="0" customWidth="1"/>
    <col min="17" max="17" width="9.375" style="0" bestFit="1" customWidth="1"/>
    <col min="18" max="16384" width="8.75390625" style="0" customWidth="1"/>
  </cols>
  <sheetData>
    <row r="1" spans="1:12" ht="15" thickBot="1" thickTop="1">
      <c r="A1" s="89" t="s">
        <v>167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74"/>
    </row>
    <row r="2" spans="1:12" ht="14.25" thickTop="1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>
      <c r="A4" s="3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3.5">
      <c r="A5" s="3" t="s">
        <v>50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3.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13.5">
      <c r="A7" s="3" t="s">
        <v>39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ht="13.5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13.5">
      <c r="A10" s="3" t="s">
        <v>52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3.5">
      <c r="A11" s="3" t="s">
        <v>40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</row>
    <row r="12" spans="1:12" ht="13.5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ht="14.25" thickBot="1">
      <c r="A13" s="6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3" ht="15" thickBot="1" thickTop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  <c r="M14" s="1"/>
    </row>
    <row r="15" spans="1:15" ht="14.25" thickTop="1">
      <c r="A15" s="83" t="s">
        <v>37</v>
      </c>
      <c r="B15" s="85" t="s">
        <v>83</v>
      </c>
      <c r="C15" s="86"/>
      <c r="D15" s="11" t="s">
        <v>43</v>
      </c>
      <c r="E15" s="12">
        <v>3</v>
      </c>
      <c r="F15" s="10"/>
      <c r="G15" s="75" t="s">
        <v>55</v>
      </c>
      <c r="H15" s="14" t="s">
        <v>44</v>
      </c>
      <c r="I15" s="15">
        <v>3</v>
      </c>
      <c r="J15" s="47"/>
      <c r="K15" s="29"/>
      <c r="L15" s="13"/>
      <c r="M15" s="9"/>
      <c r="N15" s="47"/>
      <c r="O15" s="1"/>
    </row>
    <row r="16" spans="1:15" ht="14.25" thickBot="1">
      <c r="A16" s="84"/>
      <c r="B16" s="87" t="s">
        <v>45</v>
      </c>
      <c r="C16" s="88"/>
      <c r="D16" s="16" t="s">
        <v>46</v>
      </c>
      <c r="E16" s="17">
        <v>3</v>
      </c>
      <c r="F16" s="10"/>
      <c r="G16" s="76"/>
      <c r="H16" s="18" t="s">
        <v>47</v>
      </c>
      <c r="I16" s="19">
        <v>3</v>
      </c>
      <c r="J16" s="47"/>
      <c r="K16" s="29"/>
      <c r="L16" s="13"/>
      <c r="M16" s="9"/>
      <c r="N16" s="47"/>
      <c r="O16" s="1"/>
    </row>
    <row r="17" spans="1:13" ht="14.25" thickTop="1">
      <c r="A17" s="46"/>
      <c r="B17" s="46"/>
      <c r="C17" s="22"/>
      <c r="D17" s="22"/>
      <c r="E17" s="45"/>
      <c r="F17" s="10"/>
      <c r="G17" s="20"/>
      <c r="H17" s="13"/>
      <c r="I17" s="9"/>
      <c r="J17" s="20"/>
      <c r="K17" s="21"/>
      <c r="L17" s="13"/>
      <c r="M17" s="9"/>
    </row>
    <row r="18" spans="1:13" ht="13.5">
      <c r="A18" s="29"/>
      <c r="B18" s="30"/>
      <c r="C18" s="30"/>
      <c r="D18" s="48"/>
      <c r="E18" s="1"/>
      <c r="F18" s="10"/>
      <c r="G18" s="20"/>
      <c r="H18" s="13"/>
      <c r="I18" s="9"/>
      <c r="J18" s="23"/>
      <c r="K18" s="24"/>
      <c r="L18" s="13"/>
      <c r="M18" s="9"/>
    </row>
    <row r="19" spans="1:16" ht="14.25" thickBot="1">
      <c r="A19" s="30"/>
      <c r="B19" s="30"/>
      <c r="C19" s="30"/>
      <c r="D19" s="48"/>
      <c r="E19" s="1"/>
      <c r="G19" s="22"/>
      <c r="H19" s="22"/>
      <c r="I19" s="22"/>
      <c r="J19" s="22"/>
      <c r="K19" s="22"/>
      <c r="L19" s="22"/>
      <c r="M19" s="1"/>
      <c r="N19" s="1"/>
      <c r="O19" s="1"/>
      <c r="P19" s="1"/>
    </row>
    <row r="20" spans="7:16" ht="14.25" thickTop="1">
      <c r="G20" s="55" t="s">
        <v>58</v>
      </c>
      <c r="H20" s="56"/>
      <c r="I20" s="56"/>
      <c r="J20" s="56"/>
      <c r="K20" s="56"/>
      <c r="L20" s="57"/>
      <c r="M20" s="1"/>
      <c r="N20" s="1"/>
      <c r="O20" s="1"/>
      <c r="P20" s="1"/>
    </row>
    <row r="21" spans="7:16" ht="13.5">
      <c r="G21" s="58" t="s">
        <v>59</v>
      </c>
      <c r="H21" s="59"/>
      <c r="I21" s="59"/>
      <c r="J21" s="59"/>
      <c r="K21" s="59"/>
      <c r="L21" s="60"/>
      <c r="M21" s="1"/>
      <c r="N21" s="1"/>
      <c r="O21" s="1"/>
      <c r="P21" s="1"/>
    </row>
    <row r="22" spans="7:16" ht="13.5">
      <c r="G22" s="64" t="s">
        <v>60</v>
      </c>
      <c r="H22" s="59"/>
      <c r="I22" s="59"/>
      <c r="J22" s="59"/>
      <c r="K22" s="59"/>
      <c r="L22" s="60"/>
      <c r="M22" s="1"/>
      <c r="N22" s="1"/>
      <c r="O22" s="1"/>
      <c r="P22" s="1"/>
    </row>
    <row r="23" spans="7:16" ht="14.25" thickBot="1">
      <c r="G23" s="62" t="s">
        <v>61</v>
      </c>
      <c r="H23" s="61"/>
      <c r="I23" s="7"/>
      <c r="J23" s="63"/>
      <c r="K23" s="7"/>
      <c r="L23" s="8"/>
      <c r="M23" s="1"/>
      <c r="N23" s="1"/>
      <c r="O23" s="1"/>
      <c r="P23" s="1"/>
    </row>
    <row r="24" spans="7:16" ht="15" thickBot="1" thickTop="1">
      <c r="G24" s="22"/>
      <c r="H24" s="22"/>
      <c r="I24" s="1"/>
      <c r="J24" s="25"/>
      <c r="K24" s="1"/>
      <c r="L24" s="1"/>
      <c r="M24" s="1"/>
      <c r="N24" s="1"/>
      <c r="O24" s="1"/>
      <c r="P24" s="1"/>
    </row>
    <row r="25" spans="1:16" ht="14.25" thickTop="1">
      <c r="A25" s="77" t="s">
        <v>51</v>
      </c>
      <c r="B25" s="78"/>
      <c r="C25" s="79"/>
      <c r="D25" s="26" t="s">
        <v>48</v>
      </c>
      <c r="E25" s="15">
        <v>32</v>
      </c>
      <c r="G25" s="29"/>
      <c r="H25" s="30"/>
      <c r="I25" s="30"/>
      <c r="J25" s="48"/>
      <c r="K25" s="1"/>
      <c r="L25" s="28"/>
      <c r="M25" s="71"/>
      <c r="N25" s="71"/>
      <c r="O25" s="25"/>
      <c r="P25" s="25"/>
    </row>
    <row r="26" spans="1:16" ht="14.25" thickBot="1">
      <c r="A26" s="80"/>
      <c r="B26" s="81"/>
      <c r="C26" s="82"/>
      <c r="D26" s="27" t="s">
        <v>49</v>
      </c>
      <c r="E26" s="19">
        <v>2</v>
      </c>
      <c r="G26" s="30"/>
      <c r="H26" s="30"/>
      <c r="I26" s="30"/>
      <c r="J26" s="48"/>
      <c r="K26" s="1"/>
      <c r="L26" s="28"/>
      <c r="M26" s="25"/>
      <c r="N26" s="25"/>
      <c r="O26" s="25"/>
      <c r="P26" s="25"/>
    </row>
    <row r="27" spans="10:16" ht="15" thickBot="1" thickTop="1">
      <c r="J27" s="28"/>
      <c r="K27" s="28"/>
      <c r="L27" s="28"/>
      <c r="M27" s="28"/>
      <c r="N27" s="28"/>
      <c r="O27" s="28"/>
      <c r="P27" s="28"/>
    </row>
    <row r="28" spans="1:16" ht="15" thickBot="1" thickTop="1">
      <c r="A28" s="44" t="s">
        <v>53</v>
      </c>
      <c r="B28" s="72" t="s">
        <v>82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22"/>
    </row>
    <row r="29" spans="10:16" ht="14.25" thickTop="1">
      <c r="J29" s="22"/>
      <c r="K29" s="22"/>
      <c r="L29" s="22"/>
      <c r="M29" s="22"/>
      <c r="N29" s="22"/>
      <c r="O29" s="22"/>
      <c r="P29" s="22"/>
    </row>
    <row r="30" spans="1:4" ht="13.5">
      <c r="A30" s="53" t="s">
        <v>0</v>
      </c>
      <c r="B30" s="50" t="s">
        <v>5</v>
      </c>
      <c r="C30" s="50"/>
      <c r="D30" s="50"/>
    </row>
    <row r="31" spans="1:4" ht="13.5">
      <c r="A31" s="50" t="s">
        <v>6</v>
      </c>
      <c r="B31" s="50">
        <v>1</v>
      </c>
      <c r="C31" s="50">
        <v>2</v>
      </c>
      <c r="D31" s="50">
        <v>3</v>
      </c>
    </row>
    <row r="32" spans="1:4" ht="13.5">
      <c r="A32" s="50">
        <v>1</v>
      </c>
      <c r="B32" s="54">
        <v>99.66692421</v>
      </c>
      <c r="C32" s="51">
        <v>99.71511473</v>
      </c>
      <c r="D32" s="51">
        <v>99.72910623</v>
      </c>
    </row>
    <row r="33" spans="1:4" ht="13.5">
      <c r="A33" s="50">
        <v>2</v>
      </c>
      <c r="B33" s="52">
        <v>99.7572046</v>
      </c>
      <c r="C33" s="52">
        <v>99.77876934</v>
      </c>
      <c r="D33" s="52">
        <v>99.7428958</v>
      </c>
    </row>
    <row r="34" spans="1:4" ht="13.5">
      <c r="A34" s="50">
        <v>3</v>
      </c>
      <c r="B34" s="51">
        <v>99.72921662</v>
      </c>
      <c r="C34" s="51">
        <v>99.76079586</v>
      </c>
      <c r="D34" s="51">
        <v>99.74972799</v>
      </c>
    </row>
    <row r="35" spans="1:10" ht="13.5">
      <c r="A35" t="s">
        <v>112</v>
      </c>
      <c r="B35">
        <v>598.39001491</v>
      </c>
      <c r="J35" t="s">
        <v>87</v>
      </c>
    </row>
    <row r="36" spans="1:2" ht="13.5">
      <c r="A36" t="s">
        <v>165</v>
      </c>
      <c r="B36">
        <v>897.62975538</v>
      </c>
    </row>
    <row r="37" spans="1:10" ht="14.25" thickBot="1">
      <c r="A37" t="s">
        <v>140</v>
      </c>
      <c r="B37">
        <v>99.73663948666666</v>
      </c>
      <c r="E37" t="s">
        <v>119</v>
      </c>
      <c r="F37" t="s">
        <v>121</v>
      </c>
      <c r="H37" t="s">
        <v>113</v>
      </c>
      <c r="J37" t="s">
        <v>88</v>
      </c>
    </row>
    <row r="38" spans="1:14" ht="13.5">
      <c r="A38" t="s">
        <v>114</v>
      </c>
      <c r="B38">
        <v>-0.06474494166666034</v>
      </c>
      <c r="C38">
        <v>-0.016554421666668873</v>
      </c>
      <c r="D38">
        <v>-0.0025629216666658294</v>
      </c>
      <c r="E38" t="s">
        <v>144</v>
      </c>
      <c r="F38" t="s">
        <v>147</v>
      </c>
      <c r="H38" t="s">
        <v>140</v>
      </c>
      <c r="J38" s="70" t="s">
        <v>89</v>
      </c>
      <c r="K38" s="70" t="s">
        <v>90</v>
      </c>
      <c r="L38" s="70" t="s">
        <v>91</v>
      </c>
      <c r="M38" s="70" t="s">
        <v>92</v>
      </c>
      <c r="N38" s="70" t="s">
        <v>93</v>
      </c>
    </row>
    <row r="39" spans="1:14" ht="13.5">
      <c r="A39" t="s">
        <v>141</v>
      </c>
      <c r="B39">
        <v>-0.06971527666665622</v>
      </c>
      <c r="C39">
        <v>-0.021524756666664757</v>
      </c>
      <c r="D39">
        <v>-0.007533256666661714</v>
      </c>
      <c r="E39">
        <v>3</v>
      </c>
      <c r="F39">
        <v>-0.098773293197155</v>
      </c>
      <c r="H39">
        <v>0</v>
      </c>
      <c r="J39" s="68" t="s">
        <v>102</v>
      </c>
      <c r="K39" s="68">
        <v>3</v>
      </c>
      <c r="L39" s="68">
        <v>299.11114517</v>
      </c>
      <c r="M39" s="68">
        <v>99.70371505666667</v>
      </c>
      <c r="N39" s="68">
        <v>0.0010641153168998965</v>
      </c>
    </row>
    <row r="40" spans="2:14" ht="13.5">
      <c r="B40">
        <v>0.02056511333333333</v>
      </c>
      <c r="C40">
        <v>0.04212985333333563</v>
      </c>
      <c r="D40">
        <v>0.006256313333338426</v>
      </c>
      <c r="E40">
        <v>3</v>
      </c>
      <c r="F40">
        <v>0.06895127892494202</v>
      </c>
      <c r="G40" s="65" t="s">
        <v>115</v>
      </c>
      <c r="J40" s="68" t="s">
        <v>103</v>
      </c>
      <c r="K40" s="68">
        <v>3</v>
      </c>
      <c r="L40" s="68">
        <v>299.27886974</v>
      </c>
      <c r="M40" s="68">
        <v>99.75962324666666</v>
      </c>
      <c r="N40" s="68">
        <v>0.0003261151068064922</v>
      </c>
    </row>
    <row r="41" spans="1:14" ht="14.25" thickBot="1">
      <c r="A41" t="s">
        <v>117</v>
      </c>
      <c r="B41">
        <v>-0.007422866666658479</v>
      </c>
      <c r="C41">
        <v>0.024156373333340753</v>
      </c>
      <c r="D41">
        <v>0.013088503333335666</v>
      </c>
      <c r="E41">
        <v>3</v>
      </c>
      <c r="F41">
        <v>0.029822010546922684</v>
      </c>
      <c r="G41" s="65" t="s">
        <v>116</v>
      </c>
      <c r="J41" s="69" t="s">
        <v>104</v>
      </c>
      <c r="K41" s="69">
        <v>3</v>
      </c>
      <c r="L41" s="69">
        <v>299.23974047</v>
      </c>
      <c r="M41" s="69">
        <v>99.74658015666667</v>
      </c>
      <c r="N41" s="69">
        <v>0.00025674374076520393</v>
      </c>
    </row>
    <row r="42" spans="1:7" ht="13.5">
      <c r="A42" t="s">
        <v>118</v>
      </c>
      <c r="D42">
        <v>0</v>
      </c>
      <c r="F42">
        <v>4.263256414560601E-14</v>
      </c>
      <c r="G42" s="65" t="s">
        <v>142</v>
      </c>
    </row>
    <row r="43" spans="1:7" ht="13.5">
      <c r="A43" t="s">
        <v>106</v>
      </c>
      <c r="D43">
        <v>9</v>
      </c>
      <c r="F43">
        <v>1.8175355256292112E-27</v>
      </c>
      <c r="G43" s="65" t="s">
        <v>143</v>
      </c>
    </row>
    <row r="44" spans="1:10" ht="14.25" thickBot="1">
      <c r="A44" t="s">
        <v>107</v>
      </c>
      <c r="B44">
        <v>0.004191907471419245</v>
      </c>
      <c r="C44">
        <v>0.0002740488767178767</v>
      </c>
      <c r="D44">
        <v>2.0194839173657902E-28</v>
      </c>
      <c r="J44" t="s">
        <v>94</v>
      </c>
    </row>
    <row r="45" spans="2:16" ht="13.5">
      <c r="B45">
        <v>0.000652059121584125</v>
      </c>
      <c r="C45">
        <v>0.002218427741035297</v>
      </c>
      <c r="D45">
        <v>0.0001260376328003578</v>
      </c>
      <c r="J45" s="70" t="s">
        <v>95</v>
      </c>
      <c r="K45" s="70" t="s">
        <v>96</v>
      </c>
      <c r="L45" s="70" t="s">
        <v>7</v>
      </c>
      <c r="M45" s="70" t="s">
        <v>93</v>
      </c>
      <c r="N45" s="70" t="s">
        <v>97</v>
      </c>
      <c r="O45" s="70" t="s">
        <v>98</v>
      </c>
      <c r="P45" s="70" t="s">
        <v>99</v>
      </c>
    </row>
    <row r="46" spans="1:16" ht="13.5">
      <c r="A46" t="s">
        <v>145</v>
      </c>
      <c r="B46">
        <v>0.004860219800708418</v>
      </c>
      <c r="C46">
        <v>0.0004633151495591307</v>
      </c>
      <c r="D46">
        <v>5.6749956005803094E-05</v>
      </c>
      <c r="E46">
        <v>0.007469049411026366</v>
      </c>
      <c r="F46" s="65" t="s">
        <v>120</v>
      </c>
      <c r="J46" s="68" t="s">
        <v>100</v>
      </c>
      <c r="K46" s="68">
        <v>0.005133264703833757</v>
      </c>
      <c r="L46" s="68">
        <v>2</v>
      </c>
      <c r="M46" s="68">
        <v>0.0025666323519168786</v>
      </c>
      <c r="N46" s="68">
        <v>4.675177802938417</v>
      </c>
      <c r="O46" s="68">
        <v>0.059717061442005566</v>
      </c>
      <c r="P46" s="68">
        <v>5.143252849827833</v>
      </c>
    </row>
    <row r="47" spans="2:16" ht="13.5">
      <c r="B47">
        <v>0.00042292388641284315</v>
      </c>
      <c r="C47">
        <v>0.0017749245418883686</v>
      </c>
      <c r="D47">
        <v>3.914145652490822E-05</v>
      </c>
      <c r="J47" s="68" t="s">
        <v>101</v>
      </c>
      <c r="K47" s="68">
        <v>0.0032939483289431853</v>
      </c>
      <c r="L47" s="68">
        <v>6</v>
      </c>
      <c r="M47" s="68">
        <v>0.0005489913881571975</v>
      </c>
      <c r="N47" s="68"/>
      <c r="O47" s="68"/>
      <c r="P47" s="68"/>
    </row>
    <row r="48" spans="2:16" ht="13.5">
      <c r="B48">
        <v>5.509894955098958E-05</v>
      </c>
      <c r="C48">
        <v>0.0005835303726197385</v>
      </c>
      <c r="D48">
        <v>0.00017130891950673975</v>
      </c>
      <c r="J48" s="68"/>
      <c r="K48" s="68"/>
      <c r="L48" s="68"/>
      <c r="M48" s="68"/>
      <c r="N48" s="68"/>
      <c r="O48" s="68"/>
      <c r="P48" s="68"/>
    </row>
    <row r="49" spans="5:16" ht="14.25" thickBot="1">
      <c r="E49">
        <v>0.00842721303277694</v>
      </c>
      <c r="F49" s="65" t="s">
        <v>146</v>
      </c>
      <c r="J49" s="69" t="s">
        <v>91</v>
      </c>
      <c r="K49" s="69">
        <v>0.008427213032776942</v>
      </c>
      <c r="L49" s="69">
        <v>8</v>
      </c>
      <c r="M49" s="69"/>
      <c r="N49" s="69"/>
      <c r="O49" s="69"/>
      <c r="P49" s="69"/>
    </row>
    <row r="60" spans="1:7" ht="13.5">
      <c r="A60" t="s">
        <v>8</v>
      </c>
      <c r="B60" t="s">
        <v>123</v>
      </c>
      <c r="G60">
        <v>0.004688588682256764</v>
      </c>
    </row>
    <row r="61" spans="2:7" ht="13.5">
      <c r="B61" t="s">
        <v>124</v>
      </c>
      <c r="G61">
        <v>0.002780460855265548</v>
      </c>
    </row>
    <row r="62" spans="2:7" ht="13.5">
      <c r="B62" t="s">
        <v>125</v>
      </c>
      <c r="G62">
        <v>0.0074690495375223116</v>
      </c>
    </row>
    <row r="63" spans="2:7" ht="13.5">
      <c r="B63" t="s">
        <v>126</v>
      </c>
      <c r="G63">
        <v>0.007469049411026366</v>
      </c>
    </row>
    <row r="64" spans="2:7" ht="13.5">
      <c r="B64" t="s">
        <v>127</v>
      </c>
      <c r="G64">
        <v>0.0074690495375223116</v>
      </c>
    </row>
    <row r="66" spans="1:7" ht="13.5">
      <c r="A66" t="s">
        <v>7</v>
      </c>
      <c r="B66" t="s">
        <v>122</v>
      </c>
      <c r="G66">
        <v>1</v>
      </c>
    </row>
    <row r="67" spans="1:7" ht="13.5">
      <c r="A67" t="s">
        <v>152</v>
      </c>
      <c r="B67" t="s">
        <v>153</v>
      </c>
      <c r="G67">
        <v>0.005133264875819023</v>
      </c>
    </row>
    <row r="68" spans="2:7" ht="13.5">
      <c r="B68" t="s">
        <v>154</v>
      </c>
      <c r="G68">
        <v>0.003293947980939884</v>
      </c>
    </row>
    <row r="69" spans="2:7" ht="13.5">
      <c r="B69" t="s">
        <v>155</v>
      </c>
      <c r="G69">
        <v>0.008427212856758907</v>
      </c>
    </row>
    <row r="70" spans="1:7" ht="13.5">
      <c r="A70" t="s">
        <v>9</v>
      </c>
      <c r="B70" t="s">
        <v>156</v>
      </c>
      <c r="G70">
        <v>0.00842721303277694</v>
      </c>
    </row>
    <row r="71" spans="2:7" ht="13.5">
      <c r="B71" t="s">
        <v>157</v>
      </c>
      <c r="G71">
        <v>0.008427212856758907</v>
      </c>
    </row>
    <row r="72" spans="2:7" ht="13.5">
      <c r="B72" t="s">
        <v>128</v>
      </c>
      <c r="G72">
        <v>0.0014938099075044622</v>
      </c>
    </row>
    <row r="73" spans="1:7" ht="13.5">
      <c r="A73" t="s">
        <v>148</v>
      </c>
      <c r="B73" t="s">
        <v>149</v>
      </c>
      <c r="G73">
        <v>2</v>
      </c>
    </row>
    <row r="74" spans="1:7" ht="13.5">
      <c r="A74" t="s">
        <v>10</v>
      </c>
      <c r="B74" t="s">
        <v>150</v>
      </c>
      <c r="G74">
        <v>6</v>
      </c>
    </row>
    <row r="75" spans="2:7" ht="13.5">
      <c r="B75" t="s">
        <v>151</v>
      </c>
      <c r="G75">
        <v>8</v>
      </c>
    </row>
    <row r="77" spans="1:7" ht="13.5">
      <c r="A77" t="s">
        <v>158</v>
      </c>
      <c r="B77" t="s">
        <v>159</v>
      </c>
      <c r="G77">
        <v>0.0025666324379095113</v>
      </c>
    </row>
    <row r="78" spans="2:7" ht="13.5">
      <c r="B78" t="s">
        <v>160</v>
      </c>
      <c r="G78">
        <v>0.0005489913301566473</v>
      </c>
    </row>
    <row r="79" spans="2:7" ht="13.5">
      <c r="B79" t="s">
        <v>161</v>
      </c>
      <c r="G79">
        <v>0.0010534016070948633</v>
      </c>
    </row>
    <row r="81" spans="1:7" ht="13.5">
      <c r="A81" t="s">
        <v>162</v>
      </c>
      <c r="B81" t="s">
        <v>163</v>
      </c>
      <c r="G81">
        <v>4.67517845350519</v>
      </c>
    </row>
  </sheetData>
  <mergeCells count="8">
    <mergeCell ref="A1:L1"/>
    <mergeCell ref="M25:N25"/>
    <mergeCell ref="B28:O28"/>
    <mergeCell ref="G15:G16"/>
    <mergeCell ref="A25:C26"/>
    <mergeCell ref="A15:A16"/>
    <mergeCell ref="B15:C15"/>
    <mergeCell ref="B16:C16"/>
  </mergeCells>
  <printOptions/>
  <pageMargins left="0.75" right="0.75" top="1" bottom="1" header="0.512" footer="0.512"/>
  <pageSetup horizontalDpi="355" verticalDpi="355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6:F126"/>
  <sheetViews>
    <sheetView workbookViewId="0" topLeftCell="A76">
      <selection activeCell="L5" sqref="L5"/>
    </sheetView>
  </sheetViews>
  <sheetFormatPr defaultColWidth="9.00390625" defaultRowHeight="13.5"/>
  <cols>
    <col min="1" max="16384" width="8.75390625" style="0" customWidth="1"/>
  </cols>
  <sheetData>
    <row r="16" ht="13.5">
      <c r="F16" s="49"/>
    </row>
    <row r="17" ht="13.5">
      <c r="F17" s="49"/>
    </row>
    <row r="18" ht="13.5">
      <c r="F18" s="49"/>
    </row>
    <row r="19" ht="13.5">
      <c r="F19" s="49"/>
    </row>
    <row r="20" ht="13.5">
      <c r="F20" s="49"/>
    </row>
    <row r="21" ht="13.5">
      <c r="F21" s="49"/>
    </row>
    <row r="22" ht="13.5">
      <c r="F22" s="49"/>
    </row>
    <row r="23" ht="13.5">
      <c r="F23" s="49"/>
    </row>
    <row r="24" ht="13.5">
      <c r="F24" s="49"/>
    </row>
    <row r="25" ht="13.5">
      <c r="F25" s="49"/>
    </row>
    <row r="26" ht="13.5">
      <c r="F26" s="49"/>
    </row>
    <row r="27" ht="13.5">
      <c r="F27" s="49"/>
    </row>
    <row r="28" ht="13.5">
      <c r="F28" s="49"/>
    </row>
    <row r="36" ht="13.5">
      <c r="B36" t="s">
        <v>119</v>
      </c>
    </row>
    <row r="37" spans="2:6" ht="13.5">
      <c r="B37" t="s">
        <v>144</v>
      </c>
      <c r="F37" t="s">
        <v>129</v>
      </c>
    </row>
    <row r="38" spans="2:6" ht="13.5">
      <c r="B38">
        <v>3</v>
      </c>
      <c r="F38" t="s">
        <v>56</v>
      </c>
    </row>
    <row r="39" ht="13.5">
      <c r="F39">
        <v>3</v>
      </c>
    </row>
    <row r="40" ht="13.5">
      <c r="B40">
        <v>3</v>
      </c>
    </row>
    <row r="41" ht="13.5">
      <c r="B41">
        <v>3</v>
      </c>
    </row>
    <row r="44" ht="13.5">
      <c r="B44">
        <v>3</v>
      </c>
    </row>
    <row r="45" spans="2:6" ht="13.5">
      <c r="B45">
        <v>6</v>
      </c>
      <c r="F45" t="s">
        <v>56</v>
      </c>
    </row>
    <row r="46" ht="13.5">
      <c r="F46">
        <v>7.175925925925926</v>
      </c>
    </row>
    <row r="48" ht="13.5">
      <c r="B48">
        <v>2</v>
      </c>
    </row>
    <row r="54" ht="13.5">
      <c r="B54">
        <v>6</v>
      </c>
    </row>
    <row r="63" ht="13.5">
      <c r="B63">
        <v>6</v>
      </c>
    </row>
    <row r="72" ht="13.5">
      <c r="B72">
        <v>8</v>
      </c>
    </row>
    <row r="81" ht="13.5">
      <c r="B81">
        <v>8</v>
      </c>
    </row>
    <row r="90" ht="13.5">
      <c r="B90">
        <v>9</v>
      </c>
    </row>
    <row r="99" ht="13.5">
      <c r="B99">
        <v>5</v>
      </c>
    </row>
    <row r="108" ht="13.5">
      <c r="B108">
        <v>8</v>
      </c>
    </row>
    <row r="117" ht="13.5">
      <c r="B117">
        <v>8</v>
      </c>
    </row>
    <row r="126" ht="13.5">
      <c r="B126">
        <v>8</v>
      </c>
    </row>
  </sheetData>
  <printOptions/>
  <pageMargins left="0.75" right="0.75" top="1" bottom="1" header="0.512" footer="0.512"/>
  <pageSetup horizontalDpi="355" verticalDpi="355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9"/>
  <sheetViews>
    <sheetView workbookViewId="0" topLeftCell="A1">
      <selection activeCell="D15" sqref="D15:D16"/>
    </sheetView>
  </sheetViews>
  <sheetFormatPr defaultColWidth="9.00390625" defaultRowHeight="13.5"/>
  <cols>
    <col min="1" max="2" width="12.125" style="0" customWidth="1"/>
    <col min="3" max="16384" width="8.75390625" style="0" customWidth="1"/>
  </cols>
  <sheetData>
    <row r="1" spans="1:2" ht="13.5">
      <c r="A1">
        <v>1</v>
      </c>
      <c r="B1">
        <v>99.66692421</v>
      </c>
    </row>
    <row r="2" spans="1:2" ht="13.5">
      <c r="A2">
        <v>1</v>
      </c>
      <c r="B2">
        <v>99.71511473</v>
      </c>
    </row>
    <row r="3" spans="1:2" ht="13.5">
      <c r="A3">
        <v>1</v>
      </c>
      <c r="B3">
        <v>99.72910623</v>
      </c>
    </row>
    <row r="4" spans="1:2" ht="13.5">
      <c r="A4">
        <v>2</v>
      </c>
      <c r="B4">
        <v>99.7572046</v>
      </c>
    </row>
    <row r="5" spans="1:2" ht="13.5">
      <c r="A5">
        <v>2</v>
      </c>
      <c r="B5">
        <v>99.77876934</v>
      </c>
    </row>
    <row r="6" spans="1:2" ht="13.5">
      <c r="A6">
        <v>2</v>
      </c>
      <c r="B6">
        <v>99.7428958</v>
      </c>
    </row>
    <row r="7" spans="1:2" ht="13.5">
      <c r="A7">
        <v>3</v>
      </c>
      <c r="B7">
        <v>99.72921662</v>
      </c>
    </row>
    <row r="8" spans="1:2" ht="13.5">
      <c r="A8">
        <v>3</v>
      </c>
      <c r="B8">
        <v>99.76079586</v>
      </c>
    </row>
    <row r="9" spans="1:2" ht="13.5">
      <c r="A9">
        <v>3</v>
      </c>
      <c r="B9">
        <v>99.74972799</v>
      </c>
    </row>
  </sheetData>
  <printOptions/>
  <pageMargins left="0.75" right="0.75" top="1" bottom="1" header="0.512" footer="0.512"/>
  <pageSetup horizontalDpi="355" verticalDpi="355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tabSelected="1" workbookViewId="0" topLeftCell="A53">
      <selection activeCell="J65" sqref="J65"/>
    </sheetView>
  </sheetViews>
  <sheetFormatPr defaultColWidth="9.00390625" defaultRowHeight="13.5"/>
  <cols>
    <col min="1" max="8" width="8.75390625" style="0" customWidth="1"/>
    <col min="9" max="9" width="9.25390625" style="0" customWidth="1"/>
    <col min="10" max="11" width="8.75390625" style="0" customWidth="1"/>
    <col min="12" max="12" width="20.50390625" style="0" customWidth="1"/>
    <col min="13" max="16384" width="8.75390625" style="0" customWidth="1"/>
  </cols>
  <sheetData>
    <row r="1" spans="1:12" ht="13.5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13.5">
      <c r="A3" s="32" t="s">
        <v>166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2" ht="14.2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" thickBot="1" thickTop="1">
      <c r="A6" s="33" t="s">
        <v>11</v>
      </c>
      <c r="B6" s="36" t="s">
        <v>8</v>
      </c>
      <c r="C6" s="36" t="s">
        <v>7</v>
      </c>
      <c r="D6" s="33"/>
      <c r="E6" s="36" t="s">
        <v>9</v>
      </c>
      <c r="F6" s="33"/>
      <c r="G6" s="36" t="s">
        <v>24</v>
      </c>
      <c r="H6" s="33"/>
      <c r="I6" s="33"/>
      <c r="J6" s="33"/>
      <c r="K6" s="36" t="s">
        <v>27</v>
      </c>
      <c r="L6" s="33"/>
    </row>
    <row r="7" spans="1:12" ht="13.5">
      <c r="A7" s="32" t="s">
        <v>6</v>
      </c>
      <c r="B7" s="37" t="s">
        <v>13</v>
      </c>
      <c r="C7" s="37" t="s">
        <v>16</v>
      </c>
      <c r="D7" s="32"/>
      <c r="E7" s="37" t="s">
        <v>20</v>
      </c>
      <c r="F7" s="32"/>
      <c r="G7" s="37" t="s">
        <v>25</v>
      </c>
      <c r="H7" s="32"/>
      <c r="I7" s="32"/>
      <c r="J7" s="32"/>
      <c r="K7" s="37" t="s">
        <v>28</v>
      </c>
      <c r="L7" s="32"/>
    </row>
    <row r="8" spans="1:12" ht="13.5">
      <c r="A8" s="32" t="s">
        <v>5</v>
      </c>
      <c r="B8" s="37" t="s">
        <v>14</v>
      </c>
      <c r="C8" s="37" t="s">
        <v>18</v>
      </c>
      <c r="D8" s="32"/>
      <c r="E8" s="37" t="s">
        <v>21</v>
      </c>
      <c r="F8" s="32"/>
      <c r="G8" s="37" t="s">
        <v>26</v>
      </c>
      <c r="H8" s="32"/>
      <c r="I8" s="32"/>
      <c r="J8" s="32"/>
      <c r="K8" s="37"/>
      <c r="L8" s="32"/>
    </row>
    <row r="9" spans="1:12" ht="13.5">
      <c r="A9" s="32"/>
      <c r="B9" s="37"/>
      <c r="C9" s="37"/>
      <c r="D9" s="32"/>
      <c r="E9" s="37"/>
      <c r="F9" s="32"/>
      <c r="G9" s="37"/>
      <c r="H9" s="32"/>
      <c r="I9" s="32"/>
      <c r="J9" s="32"/>
      <c r="K9" s="37"/>
      <c r="L9" s="32"/>
    </row>
    <row r="10" spans="1:12" ht="13.5">
      <c r="A10" s="32"/>
      <c r="B10" s="37"/>
      <c r="C10" s="37"/>
      <c r="D10" s="32"/>
      <c r="E10" s="37"/>
      <c r="F10" s="32"/>
      <c r="G10" s="37"/>
      <c r="H10" s="32"/>
      <c r="I10" s="32"/>
      <c r="J10" s="32"/>
      <c r="K10" s="37"/>
      <c r="L10" s="32"/>
    </row>
    <row r="11" spans="1:12" ht="14.25" thickBot="1">
      <c r="A11" s="34"/>
      <c r="B11" s="38"/>
      <c r="C11" s="38"/>
      <c r="D11" s="34"/>
      <c r="E11" s="38"/>
      <c r="F11" s="34"/>
      <c r="G11" s="38"/>
      <c r="H11" s="34"/>
      <c r="I11" s="34"/>
      <c r="J11" s="34"/>
      <c r="K11" s="38"/>
      <c r="L11" s="34"/>
    </row>
    <row r="12" spans="1:12" ht="14.25" thickBot="1">
      <c r="A12" s="35" t="s">
        <v>12</v>
      </c>
      <c r="B12" s="39" t="s">
        <v>15</v>
      </c>
      <c r="C12" s="39" t="s">
        <v>19</v>
      </c>
      <c r="D12" s="35"/>
      <c r="E12" s="39" t="s">
        <v>23</v>
      </c>
      <c r="F12" s="35"/>
      <c r="G12" s="39"/>
      <c r="H12" s="35"/>
      <c r="I12" s="35"/>
      <c r="J12" s="35"/>
      <c r="K12" s="39"/>
      <c r="L12" s="35"/>
    </row>
    <row r="15" spans="1:2" ht="13.5">
      <c r="A15" s="41" t="s">
        <v>29</v>
      </c>
      <c r="B15" s="41"/>
    </row>
    <row r="16" spans="1:7" ht="13.5">
      <c r="A16" s="42" t="s">
        <v>11</v>
      </c>
      <c r="B16" s="42" t="s">
        <v>8</v>
      </c>
      <c r="C16" s="42" t="s">
        <v>7</v>
      </c>
      <c r="D16" s="42" t="s">
        <v>9</v>
      </c>
      <c r="E16" s="42" t="s">
        <v>10</v>
      </c>
      <c r="F16" s="42" t="s">
        <v>30</v>
      </c>
      <c r="G16" s="42" t="s">
        <v>31</v>
      </c>
    </row>
    <row r="17" spans="1:7" ht="13.5">
      <c r="A17" s="42" t="str">
        <f>Sheet1!B15</f>
        <v>アンプル間変動</v>
      </c>
      <c r="B17" s="42">
        <v>0.005133264875819023</v>
      </c>
      <c r="C17" s="42">
        <v>2</v>
      </c>
      <c r="D17" s="42">
        <v>0.0025666324379095113</v>
      </c>
      <c r="E17" s="42">
        <v>4.67517845350519</v>
      </c>
      <c r="F17" s="42">
        <f>FDIST(E17,C17,C18)</f>
        <v>0.05971704625671718</v>
      </c>
      <c r="G17" s="42">
        <f>FINV(0.05,C17,C18)</f>
        <v>5.143252849827833</v>
      </c>
    </row>
    <row r="18" spans="1:7" ht="13.5">
      <c r="A18" s="42" t="str">
        <f>Sheet1!B16</f>
        <v>測定誤差変動</v>
      </c>
      <c r="B18" s="42">
        <v>0.003293947980939884</v>
      </c>
      <c r="C18" s="42">
        <v>6</v>
      </c>
      <c r="D18" s="42">
        <v>0.0005489913301566473</v>
      </c>
      <c r="E18" s="42"/>
      <c r="F18" s="42"/>
      <c r="G18" s="42"/>
    </row>
    <row r="19" spans="1:7" ht="13.5">
      <c r="A19" s="42" t="s">
        <v>12</v>
      </c>
      <c r="B19" s="42">
        <v>0.008427212856758907</v>
      </c>
      <c r="C19" s="42">
        <v>8</v>
      </c>
      <c r="D19" s="42">
        <v>0.0010534016070948633</v>
      </c>
      <c r="E19" s="42"/>
      <c r="F19" s="42"/>
      <c r="G19" s="42"/>
    </row>
    <row r="24" spans="1:2" ht="13.5">
      <c r="A24" s="41" t="s">
        <v>34</v>
      </c>
      <c r="B24" s="41"/>
    </row>
    <row r="25" spans="1:7" ht="13.5">
      <c r="A25" s="43" t="s">
        <v>84</v>
      </c>
      <c r="B25" s="43"/>
      <c r="C25" s="43"/>
      <c r="D25" s="43"/>
      <c r="E25" s="43"/>
      <c r="F25" s="43"/>
      <c r="G25" s="43">
        <v>0.0006725470359176213</v>
      </c>
    </row>
    <row r="26" spans="1:7" ht="13.5">
      <c r="A26" s="43" t="s">
        <v>42</v>
      </c>
      <c r="B26" s="43"/>
      <c r="C26" s="43"/>
      <c r="D26" s="43"/>
      <c r="E26" s="43"/>
      <c r="F26" s="43"/>
      <c r="G26" s="43">
        <v>0.0005489913301566473</v>
      </c>
    </row>
    <row r="27" spans="1:7" ht="13.5">
      <c r="A27" t="s">
        <v>35</v>
      </c>
      <c r="G27">
        <v>0.0012215383660742686</v>
      </c>
    </row>
    <row r="28" spans="1:7" ht="13.5">
      <c r="A28" t="s">
        <v>33</v>
      </c>
      <c r="G28">
        <v>99.73663948666666</v>
      </c>
    </row>
    <row r="29" spans="1:7" ht="13.5">
      <c r="A29" t="s">
        <v>17</v>
      </c>
      <c r="G29">
        <v>0.0002851813819899457</v>
      </c>
    </row>
    <row r="30" spans="1:7" ht="13.5">
      <c r="A30" s="43" t="s">
        <v>66</v>
      </c>
      <c r="B30" s="43"/>
      <c r="C30" s="43"/>
      <c r="D30" s="43"/>
      <c r="E30" s="43"/>
      <c r="F30" s="43"/>
      <c r="G30" s="43">
        <v>0.03495051310173097</v>
      </c>
    </row>
    <row r="31" spans="1:7" ht="13.5">
      <c r="A31" t="s">
        <v>69</v>
      </c>
      <c r="G31">
        <v>3.8427600860595703</v>
      </c>
    </row>
    <row r="32" spans="1:7" ht="13.5">
      <c r="A32" t="s">
        <v>64</v>
      </c>
      <c r="G32">
        <f>TINV(0.05,G31)</f>
        <v>3.18244630488688</v>
      </c>
    </row>
    <row r="33" spans="1:7" ht="13.5">
      <c r="A33" t="s">
        <v>73</v>
      </c>
      <c r="G33">
        <v>0.11122813127450422</v>
      </c>
    </row>
    <row r="35" spans="1:7" ht="13.5">
      <c r="A35" s="43" t="s">
        <v>67</v>
      </c>
      <c r="B35" s="43"/>
      <c r="C35" s="43"/>
      <c r="D35" s="43"/>
      <c r="E35" s="43"/>
      <c r="F35" s="43"/>
      <c r="G35" s="43">
        <v>0.01688731423258138</v>
      </c>
    </row>
    <row r="36" spans="1:7" ht="13.5">
      <c r="A36" t="s">
        <v>70</v>
      </c>
      <c r="G36">
        <v>2</v>
      </c>
    </row>
    <row r="37" spans="1:7" ht="13.5">
      <c r="A37" t="s">
        <v>64</v>
      </c>
      <c r="G37">
        <f>TINV(0.05,G36)</f>
        <v>4.302652729544542</v>
      </c>
    </row>
    <row r="38" spans="1:7" ht="13.5">
      <c r="A38" t="s">
        <v>74</v>
      </c>
      <c r="G38">
        <v>0.07266024867749263</v>
      </c>
    </row>
    <row r="39" spans="1:9" ht="13.5">
      <c r="A39" t="s">
        <v>72</v>
      </c>
      <c r="G39">
        <v>99.66397923798917</v>
      </c>
      <c r="H39" t="s">
        <v>57</v>
      </c>
      <c r="I39">
        <v>99.80929973534415</v>
      </c>
    </row>
    <row r="40" spans="1:5" ht="13.5">
      <c r="A40" s="67" t="s">
        <v>78</v>
      </c>
      <c r="B40" s="67"/>
      <c r="C40" s="67"/>
      <c r="D40" s="67"/>
      <c r="E40" s="67"/>
    </row>
    <row r="41" spans="1:7" ht="13.5">
      <c r="A41" s="43" t="s">
        <v>68</v>
      </c>
      <c r="B41" s="43"/>
      <c r="C41" s="43"/>
      <c r="D41" s="43"/>
      <c r="E41" s="43"/>
      <c r="F41" s="43"/>
      <c r="G41" s="43">
        <v>0.01688731423258138</v>
      </c>
    </row>
    <row r="42" spans="1:7" ht="13.5">
      <c r="A42" t="s">
        <v>86</v>
      </c>
      <c r="G42">
        <v>2</v>
      </c>
    </row>
    <row r="43" spans="1:7" ht="13.5">
      <c r="A43" t="s">
        <v>75</v>
      </c>
      <c r="G43">
        <f>TINV(0.05,C17)</f>
        <v>4.302652729544542</v>
      </c>
    </row>
    <row r="44" spans="1:7" ht="13.5">
      <c r="A44" t="s">
        <v>76</v>
      </c>
      <c r="G44">
        <v>0.07266024867749263</v>
      </c>
    </row>
    <row r="45" spans="1:9" ht="13.5">
      <c r="A45" t="s">
        <v>77</v>
      </c>
      <c r="G45">
        <v>99.66397923798917</v>
      </c>
      <c r="H45" t="s">
        <v>57</v>
      </c>
      <c r="I45">
        <v>99.80929973534415</v>
      </c>
    </row>
    <row r="50" spans="1:10" ht="13.5">
      <c r="A50" s="41" t="s">
        <v>105</v>
      </c>
      <c r="B50" s="41"/>
      <c r="C50" s="41"/>
      <c r="D50" s="41"/>
      <c r="E50" s="41"/>
      <c r="F50" s="41"/>
      <c r="G50" s="41"/>
      <c r="H50" s="41"/>
      <c r="I50" s="66" t="s">
        <v>62</v>
      </c>
      <c r="J50" s="66"/>
    </row>
    <row r="51" spans="1:10" ht="13.5">
      <c r="A51" s="43" t="s">
        <v>85</v>
      </c>
      <c r="B51" s="43"/>
      <c r="C51" s="43"/>
      <c r="D51" s="43"/>
      <c r="E51" s="43"/>
      <c r="F51" s="43"/>
      <c r="G51" s="43">
        <v>0.014972720036983052</v>
      </c>
      <c r="H51" s="43"/>
      <c r="I51" s="66">
        <v>0.015012256392481207</v>
      </c>
      <c r="J51" s="66" t="s">
        <v>63</v>
      </c>
    </row>
    <row r="52" spans="1:10" ht="13.5">
      <c r="A52" s="43" t="s">
        <v>22</v>
      </c>
      <c r="B52" s="43"/>
      <c r="C52" s="43"/>
      <c r="D52" s="43"/>
      <c r="E52" s="43"/>
      <c r="F52" s="43"/>
      <c r="G52" s="43">
        <v>0.007810188005680269</v>
      </c>
      <c r="H52" s="43"/>
      <c r="I52" s="66">
        <v>0.007830811270440266</v>
      </c>
      <c r="J52" s="66" t="s">
        <v>63</v>
      </c>
    </row>
    <row r="53" spans="1:10" ht="13.5">
      <c r="A53" s="43" t="s">
        <v>54</v>
      </c>
      <c r="B53" s="43"/>
      <c r="C53" s="43"/>
      <c r="D53" s="43"/>
      <c r="E53" s="43"/>
      <c r="F53" s="43"/>
      <c r="G53" s="43">
        <v>0.01688731423258138</v>
      </c>
      <c r="H53" s="43"/>
      <c r="I53" s="66">
        <v>0.016931906187634252</v>
      </c>
      <c r="J53" s="66" t="s">
        <v>63</v>
      </c>
    </row>
    <row r="54" spans="1:7" ht="13.5">
      <c r="A54" t="s">
        <v>65</v>
      </c>
      <c r="G54">
        <v>2</v>
      </c>
    </row>
    <row r="55" spans="1:7" ht="13.5">
      <c r="A55" t="s">
        <v>64</v>
      </c>
      <c r="G55">
        <f>TINV(0.05,G54)</f>
        <v>4.302652729544542</v>
      </c>
    </row>
    <row r="56" spans="1:7" ht="13.5">
      <c r="A56" t="s">
        <v>71</v>
      </c>
      <c r="G56">
        <v>0.07266024867749263</v>
      </c>
    </row>
    <row r="58" spans="1:4" ht="13.5">
      <c r="A58" s="67" t="s">
        <v>79</v>
      </c>
      <c r="B58" s="67"/>
      <c r="C58" s="67"/>
      <c r="D58" s="67"/>
    </row>
    <row r="59" spans="1:7" ht="13.5">
      <c r="A59" t="s">
        <v>80</v>
      </c>
      <c r="G59">
        <v>0.03377462846516276</v>
      </c>
    </row>
    <row r="61" spans="1:9" ht="13.5">
      <c r="A61" s="92" t="s">
        <v>164</v>
      </c>
      <c r="B61" s="92"/>
      <c r="C61" s="92"/>
      <c r="D61" s="92"/>
      <c r="E61" s="92"/>
      <c r="F61" s="92"/>
      <c r="G61" s="92"/>
      <c r="H61" s="92"/>
      <c r="I61" s="92"/>
    </row>
    <row r="62" spans="1:9" ht="13.5">
      <c r="A62" s="92" t="s">
        <v>108</v>
      </c>
      <c r="B62" s="92">
        <v>3</v>
      </c>
      <c r="C62" s="92"/>
      <c r="D62" s="92" t="s">
        <v>168</v>
      </c>
      <c r="E62" s="92"/>
      <c r="F62" s="92"/>
      <c r="G62" s="92"/>
      <c r="H62" s="92"/>
      <c r="I62" s="92"/>
    </row>
    <row r="63" spans="1:9" ht="13.5">
      <c r="A63" s="92" t="s">
        <v>109</v>
      </c>
      <c r="B63" s="92">
        <v>3</v>
      </c>
      <c r="C63" s="92"/>
      <c r="D63" s="92" t="s">
        <v>169</v>
      </c>
      <c r="E63" s="92"/>
      <c r="F63" s="92"/>
      <c r="G63" s="92"/>
      <c r="H63" s="92"/>
      <c r="I63" s="92"/>
    </row>
    <row r="64" spans="1:9" ht="13.5">
      <c r="A64" s="92" t="s">
        <v>110</v>
      </c>
      <c r="B64" s="92">
        <v>3</v>
      </c>
      <c r="C64" s="92"/>
      <c r="D64" s="92" t="s">
        <v>170</v>
      </c>
      <c r="E64" s="92"/>
      <c r="F64" s="92"/>
      <c r="G64" s="92"/>
      <c r="H64" s="92"/>
      <c r="I64" s="92"/>
    </row>
    <row r="65" spans="1:9" ht="13.5">
      <c r="A65" s="92" t="s">
        <v>134</v>
      </c>
      <c r="B65" s="92">
        <v>0.1111111111111111</v>
      </c>
      <c r="C65" s="92"/>
      <c r="D65" s="92"/>
      <c r="E65" s="92"/>
      <c r="F65" s="92"/>
      <c r="G65" s="92"/>
      <c r="H65" s="92"/>
      <c r="I65" s="92"/>
    </row>
    <row r="66" spans="1:9" ht="13.5">
      <c r="A66" s="92" t="s">
        <v>135</v>
      </c>
      <c r="B66" s="92">
        <v>0</v>
      </c>
      <c r="C66" s="92"/>
      <c r="D66" s="92"/>
      <c r="E66" s="92"/>
      <c r="F66" s="92"/>
      <c r="G66" s="92"/>
      <c r="H66" s="92"/>
      <c r="I66" s="92"/>
    </row>
    <row r="67" spans="1:9" ht="13.5">
      <c r="A67" s="92" t="s">
        <v>130</v>
      </c>
      <c r="B67" s="92">
        <v>2</v>
      </c>
      <c r="C67" s="92"/>
      <c r="D67" s="92"/>
      <c r="E67" s="92"/>
      <c r="F67" s="92"/>
      <c r="G67" s="92"/>
      <c r="H67" s="92"/>
      <c r="I67" s="92"/>
    </row>
    <row r="68" spans="1:9" ht="13.5">
      <c r="A68" s="92" t="s">
        <v>111</v>
      </c>
      <c r="B68" s="92">
        <v>6</v>
      </c>
      <c r="C68" s="92"/>
      <c r="D68" s="92"/>
      <c r="E68" s="92"/>
      <c r="F68" s="92"/>
      <c r="G68" s="92"/>
      <c r="H68" s="92"/>
      <c r="I68" s="92"/>
    </row>
    <row r="69" spans="1:9" ht="13.5">
      <c r="A69" s="92"/>
      <c r="B69" s="92"/>
      <c r="C69" s="92"/>
      <c r="D69" s="92"/>
      <c r="E69" s="92"/>
      <c r="F69" s="92"/>
      <c r="G69" s="92"/>
      <c r="H69" s="92"/>
      <c r="I69" s="92"/>
    </row>
    <row r="70" spans="1:9" ht="13.5">
      <c r="A70" s="92" t="s">
        <v>131</v>
      </c>
      <c r="B70" s="92">
        <v>0.01688731423258138</v>
      </c>
      <c r="C70" s="92"/>
      <c r="D70" s="92"/>
      <c r="E70" s="92"/>
      <c r="F70" s="92"/>
      <c r="G70" s="92"/>
      <c r="H70" s="92"/>
      <c r="I70" s="92"/>
    </row>
    <row r="71" spans="1:9" ht="13.5">
      <c r="A71" s="92" t="s">
        <v>132</v>
      </c>
      <c r="B71" s="92">
        <v>0.0025666324379095113</v>
      </c>
      <c r="C71" s="92"/>
      <c r="D71" s="92"/>
      <c r="E71" s="92"/>
      <c r="F71" s="92"/>
      <c r="G71" s="92"/>
      <c r="H71" s="92"/>
      <c r="I71" s="92"/>
    </row>
    <row r="72" spans="1:9" ht="13.5">
      <c r="A72" s="92" t="s">
        <v>133</v>
      </c>
      <c r="B72" s="92">
        <v>0.0005489913301566473</v>
      </c>
      <c r="C72" s="92"/>
      <c r="D72" s="92"/>
      <c r="E72" s="92"/>
      <c r="F72" s="92"/>
      <c r="G72" s="92"/>
      <c r="H72" s="92"/>
      <c r="I72" s="92"/>
    </row>
    <row r="73" spans="1:9" ht="13.5">
      <c r="A73" s="92"/>
      <c r="B73" s="92"/>
      <c r="C73" s="92"/>
      <c r="D73" s="92"/>
      <c r="E73" s="92"/>
      <c r="F73" s="92"/>
      <c r="G73" s="92"/>
      <c r="H73" s="92"/>
      <c r="I73" s="92"/>
    </row>
    <row r="74" spans="1:9" ht="13.5">
      <c r="A74" s="92" t="s">
        <v>136</v>
      </c>
      <c r="B74" s="92"/>
      <c r="C74" s="92"/>
      <c r="D74" s="92"/>
      <c r="E74" s="92"/>
      <c r="F74" s="92"/>
      <c r="G74" s="92"/>
      <c r="H74" s="92">
        <v>0.1111111111111111</v>
      </c>
      <c r="I74" s="92"/>
    </row>
    <row r="75" spans="1:9" ht="13.5">
      <c r="A75" s="92" t="s">
        <v>137</v>
      </c>
      <c r="B75" s="92"/>
      <c r="C75" s="92"/>
      <c r="D75" s="92"/>
      <c r="E75" s="92"/>
      <c r="F75" s="92"/>
      <c r="G75" s="92"/>
      <c r="H75" s="92">
        <v>0</v>
      </c>
      <c r="I75" s="92"/>
    </row>
    <row r="76" spans="1:9" ht="13.5">
      <c r="A76" s="92"/>
      <c r="B76" s="92"/>
      <c r="C76" s="92"/>
      <c r="D76" s="92"/>
      <c r="E76" s="92"/>
      <c r="F76" s="92"/>
      <c r="G76" s="92"/>
      <c r="H76" s="92"/>
      <c r="I76" s="92"/>
    </row>
    <row r="77" spans="1:9" ht="13.5">
      <c r="A77" s="92" t="s">
        <v>138</v>
      </c>
      <c r="B77" s="92"/>
      <c r="C77" s="92"/>
      <c r="D77" s="92"/>
      <c r="E77" s="92"/>
      <c r="F77" s="92"/>
      <c r="G77" s="92"/>
      <c r="H77" s="92">
        <v>0.01688731423258138</v>
      </c>
      <c r="I77" s="92"/>
    </row>
    <row r="78" spans="1:9" ht="13.5">
      <c r="A78" s="92"/>
      <c r="B78" s="92"/>
      <c r="C78" s="92"/>
      <c r="D78" s="92"/>
      <c r="E78" s="92"/>
      <c r="F78" s="92"/>
      <c r="G78" s="92"/>
      <c r="H78" s="92"/>
      <c r="I78" s="92"/>
    </row>
    <row r="79" spans="1:9" ht="13.5">
      <c r="A79" s="92" t="s">
        <v>139</v>
      </c>
      <c r="B79" s="92"/>
      <c r="C79" s="92"/>
      <c r="D79" s="92"/>
      <c r="E79" s="92"/>
      <c r="F79" s="92"/>
      <c r="G79" s="92"/>
      <c r="H79" s="92">
        <v>2</v>
      </c>
      <c r="I79" s="92"/>
    </row>
  </sheetData>
  <printOptions/>
  <pageMargins left="0.75" right="0.75" top="1" bottom="1" header="0.512" footer="0.512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noriko</cp:lastModifiedBy>
  <cp:lastPrinted>2003-02-27T02:30:35Z</cp:lastPrinted>
  <dcterms:created xsi:type="dcterms:W3CDTF">2002-02-22T12:23:56Z</dcterms:created>
  <dcterms:modified xsi:type="dcterms:W3CDTF">2009-03-09T07:19:20Z</dcterms:modified>
  <cp:category/>
  <cp:version/>
  <cp:contentType/>
  <cp:contentStatus/>
</cp:coreProperties>
</file>