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<sst xmlns="http://schemas.openxmlformats.org/spreadsheetml/2006/main" count="126" uniqueCount="111">
  <si>
    <t>2,4-ジクロロフェノール：ヘキサン溶媒・1000ppm　(生データ：24DCP調製不、解析用に並べ替えたデータ：A24DCP-h-h調製不）</t>
  </si>
  <si>
    <t>呼称濃度</t>
  </si>
  <si>
    <t>mg/L</t>
  </si>
  <si>
    <t>変動要因　　　　と要因数</t>
  </si>
  <si>
    <t>調製間変動</t>
  </si>
  <si>
    <t xml:space="preserve">i : p = </t>
  </si>
  <si>
    <t>値付けの　　要因数</t>
  </si>
  <si>
    <t xml:space="preserve">i : p' = </t>
  </si>
  <si>
    <t>純度の標準不確かさ uP</t>
  </si>
  <si>
    <t>%relative</t>
  </si>
  <si>
    <t>測定誤差変動</t>
  </si>
  <si>
    <t xml:space="preserve">j : n = </t>
  </si>
  <si>
    <t xml:space="preserve">j : n' = </t>
  </si>
  <si>
    <t>溶媒中の不純物の検出限界 limit</t>
  </si>
  <si>
    <t>mg/L</t>
  </si>
  <si>
    <t>i (1) =</t>
  </si>
  <si>
    <t>j (1) =</t>
  </si>
  <si>
    <t>・タイトルや解析用数値は「空色のセル」に入力して下さい。</t>
  </si>
  <si>
    <t>測定データ（1,1）のセル位置</t>
  </si>
  <si>
    <t>（注１）Sheet1の入力データの周りに計算途中の経過が示されます。次の計算を行う前に消しても構いません。</t>
  </si>
  <si>
    <t>タイトル</t>
  </si>
  <si>
    <t>このエクセル表は「二段枝分かれ分析」を行うための入力シートと計算結果シートからなっています。</t>
  </si>
  <si>
    <t>Sheet1では、統計データのタイトル、解析用数値、および測定データの入力を行います。</t>
  </si>
  <si>
    <t>Sheet2には、最終の計算結果（ANOVA表と不確かさに関する統計量）が出力されます。</t>
  </si>
  <si>
    <t>また、有意確率が0.05以下のセルおよび分散が負のセルの色がレンガ色に変わります。</t>
  </si>
  <si>
    <t>（注２）下の「薄緑色のボタン」を押すと入力データがSheet3にSPSS統計解析用データシートとして並び替えられます。</t>
  </si>
  <si>
    <t>（注３）下の「灰色のボタン」を押すとSheet3のSPSS統計解析用データシートをSheet1のデータシートに変換できます。</t>
  </si>
  <si>
    <t>・このマクロで処理できる測定データ数は最大１０００ｘ１０００です。</t>
  </si>
  <si>
    <t>・測定データはマトリックス表（i 行 j 列）を作ってその中に入力して下さい。</t>
  </si>
  <si>
    <t>・最後に、測定データ（1,1）のセル位置を行列の数字で入力して、下の「ピンク色のボタン」を押して下さい。</t>
  </si>
  <si>
    <t>（注４）右の「緋色のボタン」を押すとSheet１の入力データ表および計算途中経過をすべて消すことができます。</t>
  </si>
  <si>
    <t>一段枝分かれ分析</t>
  </si>
  <si>
    <t>j</t>
  </si>
  <si>
    <t>i</t>
  </si>
  <si>
    <t>ファイル名：一段分岐 v4.3 （一段枝分かれ分析自動計算システム） by  Shigemitsu Shin &lt;2002/05/21&gt;</t>
  </si>
  <si>
    <t>平方和</t>
  </si>
  <si>
    <t>自由度</t>
  </si>
  <si>
    <t>平均平方</t>
  </si>
  <si>
    <t>F値</t>
  </si>
  <si>
    <t>ファイル名：一段分岐 v4.3 （一段枝分かれ分析自動計算システム） by  Shigemitsu Shin &lt;2002/05/21&gt;</t>
  </si>
  <si>
    <t>要因</t>
  </si>
  <si>
    <t>総変動</t>
  </si>
  <si>
    <t>SSp</t>
  </si>
  <si>
    <t>SSe</t>
  </si>
  <si>
    <t>SSt</t>
  </si>
  <si>
    <t>fp = p - 1</t>
  </si>
  <si>
    <t>fe = p(n - 1)</t>
  </si>
  <si>
    <t>ft = pn - 1</t>
  </si>
  <si>
    <t>MSp = SSp/fp</t>
  </si>
  <si>
    <t>MSe = SSe/fe</t>
  </si>
  <si>
    <t>MSt = SSt/ft</t>
  </si>
  <si>
    <t>平均平方の期待値</t>
  </si>
  <si>
    <t>σe2+nσp2</t>
  </si>
  <si>
    <t>σe2</t>
  </si>
  <si>
    <t>Ｆ値</t>
  </si>
  <si>
    <t>Fp = MSp/MSe</t>
  </si>
  <si>
    <t>計算結果（ANOVA）</t>
  </si>
  <si>
    <t>有意確率</t>
  </si>
  <si>
    <t>5%F境界値</t>
  </si>
  <si>
    <t>jcss校正時の値付けの標準不確かさ（ただし、p' =  1, n' = 3 とする）</t>
  </si>
  <si>
    <t>相対値（％）</t>
  </si>
  <si>
    <t>%</t>
  </si>
  <si>
    <t>純度の標準不確かさ　uPur =</t>
  </si>
  <si>
    <t>溶媒の標準不確かさ　uSol = [(limit/1000-0)/√12]/呼称濃度*100 =</t>
  </si>
  <si>
    <t>jcss校正時の値付けの拡張不確かさ（包含係数 k = 2 とする） U = ku =</t>
  </si>
  <si>
    <t>分散と平均の推定値</t>
  </si>
  <si>
    <t>調製間変動分散  σp2^ = (MSp-MSe)/n =</t>
  </si>
  <si>
    <t>測定誤差変動分散  σe2^ = MSe =</t>
  </si>
  <si>
    <t>総分散 σ2^  = σp2^+σe2^ =</t>
  </si>
  <si>
    <t>総平均  x_ = μ^ =</t>
  </si>
  <si>
    <t>調製間変動の標準不確かさ　up = √(σp2^/p') =</t>
  </si>
  <si>
    <t>測定誤差変動の標準不確かさ　ue = √(σe2^/n'p') =</t>
  </si>
  <si>
    <t>合成標準不確かさ　ug = √(up2+ue2) =</t>
  </si>
  <si>
    <t>jcss校正時の値付けの合成標準不確かさ u = √(ug2+uPur2+uSol2) =</t>
  </si>
  <si>
    <t>ΣΣxij = T</t>
  </si>
  <si>
    <t>x_</t>
  </si>
  <si>
    <t>変換xij</t>
  </si>
  <si>
    <t>= T</t>
  </si>
  <si>
    <t>= T^2</t>
  </si>
  <si>
    <t>sumn = Σni =</t>
  </si>
  <si>
    <t>CF = T^2/Σni =</t>
  </si>
  <si>
    <t>ni</t>
  </si>
  <si>
    <t>xij^2</t>
  </si>
  <si>
    <t>=ΣΣxij^2</t>
  </si>
  <si>
    <t>Ti.</t>
  </si>
  <si>
    <t>xi_</t>
  </si>
  <si>
    <t>xi_-x_</t>
  </si>
  <si>
    <t>(xi_-x_)^2</t>
  </si>
  <si>
    <t>=Σni(xi_-x_)^2 = SSp</t>
  </si>
  <si>
    <t>xij-xi_</t>
  </si>
  <si>
    <t>(xij-xi_)^2</t>
  </si>
  <si>
    <t>=ΣΣni(xij-xi_)^2 = SSe</t>
  </si>
  <si>
    <t>xij-x_</t>
  </si>
  <si>
    <t>(xij-x_)^2</t>
  </si>
  <si>
    <t>=ΣΣni(xij-x_)^2 = SSt</t>
  </si>
  <si>
    <t>平方和</t>
  </si>
  <si>
    <t>SSp = nΣ(i=1～p)(xi_-x_)^2 =</t>
  </si>
  <si>
    <t>SSe = Σ(i=1～p)Σ(j=1～n)(xij-xi_)^2 =</t>
  </si>
  <si>
    <t>SSt = ΣΣni(xij-x_)^2 =</t>
  </si>
  <si>
    <t>SSt_CF = ΣΣxij^2 - CF =</t>
  </si>
  <si>
    <t>SStotal = SSp + SSe =</t>
  </si>
  <si>
    <t>自由度</t>
  </si>
  <si>
    <t>fp = p-1 =</t>
  </si>
  <si>
    <t>fe = p(n-1) =</t>
  </si>
  <si>
    <t>ft = pn-1 =</t>
  </si>
  <si>
    <t>平均平方</t>
  </si>
  <si>
    <t>MSp = SSp/fp =</t>
  </si>
  <si>
    <t>MSe = SSe/fe =</t>
  </si>
  <si>
    <t>MSt = SSt/ft =</t>
  </si>
  <si>
    <t>F値</t>
  </si>
  <si>
    <t>Fp = MSp/MSe =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</si>
</sst>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44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>
        <color indexed="63"/>
      </right>
      <top style="thick"/>
      <bottom style="thin"/>
    </border>
    <border>
      <left style="thick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ck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thick"/>
      <right style="thin"/>
      <top style="thin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0" fillId="0" borderId="11" xfId="0" applyFill="1" applyBorder="1" applyAlignment="1">
      <alignment horizontal="right" vertical="center"/>
    </xf>
    <xf numFmtId="0" fontId="0" fillId="3" borderId="12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right"/>
      <protection/>
    </xf>
    <xf numFmtId="0" fontId="0" fillId="0" borderId="13" xfId="0" applyFill="1" applyBorder="1" applyAlignment="1">
      <alignment horizontal="right" vertical="center"/>
    </xf>
    <xf numFmtId="0" fontId="0" fillId="3" borderId="9" xfId="0" applyFill="1" applyBorder="1" applyAlignment="1">
      <alignment/>
    </xf>
    <xf numFmtId="0" fontId="0" fillId="3" borderId="14" xfId="0" applyFill="1" applyBorder="1" applyAlignment="1" applyProtection="1">
      <alignment/>
      <protection locked="0"/>
    </xf>
    <xf numFmtId="0" fontId="0" fillId="0" borderId="15" xfId="0" applyFill="1" applyBorder="1" applyAlignment="1">
      <alignment horizontal="left"/>
    </xf>
    <xf numFmtId="0" fontId="0" fillId="0" borderId="16" xfId="0" applyFill="1" applyBorder="1" applyAlignment="1">
      <alignment horizontal="right" vertical="center"/>
    </xf>
    <xf numFmtId="0" fontId="0" fillId="3" borderId="17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>
      <alignment horizontal="right" vertical="center"/>
    </xf>
    <xf numFmtId="0" fontId="0" fillId="3" borderId="19" xfId="0" applyFill="1" applyBorder="1" applyAlignment="1">
      <alignment/>
    </xf>
    <xf numFmtId="0" fontId="0" fillId="3" borderId="19" xfId="0" applyFill="1" applyBorder="1" applyAlignment="1" applyProtection="1">
      <alignment/>
      <protection locked="0"/>
    </xf>
    <xf numFmtId="0" fontId="0" fillId="0" borderId="20" xfId="0" applyFill="1" applyBorder="1" applyAlignment="1">
      <alignment horizontal="left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center"/>
    </xf>
    <xf numFmtId="0" fontId="0" fillId="0" borderId="9" xfId="0" applyFill="1" applyBorder="1" applyAlignment="1">
      <alignment horizontal="right"/>
    </xf>
    <xf numFmtId="0" fontId="0" fillId="0" borderId="19" xfId="0" applyFill="1" applyBorder="1" applyAlignment="1">
      <alignment horizontal="right"/>
    </xf>
    <xf numFmtId="0" fontId="0" fillId="0" borderId="0" xfId="0" applyFill="1" applyBorder="1" applyAlignment="1" applyProtection="1">
      <alignment horizontal="center"/>
      <protection/>
    </xf>
    <xf numFmtId="0" fontId="0" fillId="4" borderId="21" xfId="0" applyFill="1" applyBorder="1" applyAlignment="1">
      <alignment/>
    </xf>
    <xf numFmtId="0" fontId="0" fillId="0" borderId="0" xfId="0" applyAlignment="1" quotePrefix="1">
      <alignment/>
    </xf>
    <xf numFmtId="0" fontId="0" fillId="5" borderId="0" xfId="0" applyFill="1" applyAlignment="1">
      <alignment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4" borderId="0" xfId="0" applyFill="1" applyAlignment="1">
      <alignment/>
    </xf>
    <xf numFmtId="0" fontId="0" fillId="4" borderId="23" xfId="0" applyFill="1" applyBorder="1" applyAlignment="1">
      <alignment/>
    </xf>
    <xf numFmtId="0" fontId="0" fillId="4" borderId="24" xfId="0" applyFill="1" applyBorder="1" applyAlignment="1">
      <alignment/>
    </xf>
    <xf numFmtId="0" fontId="0" fillId="4" borderId="25" xfId="0" applyFill="1" applyBorder="1" applyAlignment="1">
      <alignment/>
    </xf>
    <xf numFmtId="0" fontId="0" fillId="4" borderId="26" xfId="0" applyFill="1" applyBorder="1" applyAlignment="1">
      <alignment/>
    </xf>
    <xf numFmtId="0" fontId="0" fillId="4" borderId="27" xfId="0" applyFill="1" applyBorder="1" applyAlignment="1">
      <alignment/>
    </xf>
    <xf numFmtId="0" fontId="0" fillId="4" borderId="28" xfId="0" applyFill="1" applyBorder="1" applyAlignment="1">
      <alignment/>
    </xf>
    <xf numFmtId="0" fontId="0" fillId="4" borderId="29" xfId="0" applyFill="1" applyBorder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0" fillId="2" borderId="21" xfId="0" applyFill="1" applyBorder="1" applyAlignment="1">
      <alignment/>
    </xf>
    <xf numFmtId="0" fontId="0" fillId="2" borderId="0" xfId="0" applyFill="1" applyAlignment="1">
      <alignment/>
    </xf>
    <xf numFmtId="0" fontId="0" fillId="5" borderId="30" xfId="0" applyFill="1" applyBorder="1" applyAlignment="1">
      <alignment horizontal="center"/>
    </xf>
    <xf numFmtId="0" fontId="0" fillId="5" borderId="31" xfId="0" applyFill="1" applyBorder="1" applyAlignment="1" applyProtection="1">
      <alignment/>
      <protection locked="0"/>
    </xf>
    <xf numFmtId="0" fontId="0" fillId="5" borderId="16" xfId="0" applyFill="1" applyBorder="1" applyAlignment="1" applyProtection="1">
      <alignment/>
      <protection locked="0"/>
    </xf>
    <xf numFmtId="0" fontId="0" fillId="5" borderId="17" xfId="0" applyFill="1" applyBorder="1" applyAlignment="1" applyProtection="1">
      <alignment/>
      <protection locked="0"/>
    </xf>
    <xf numFmtId="0" fontId="0" fillId="5" borderId="32" xfId="0" applyFill="1" applyBorder="1" applyAlignment="1">
      <alignment/>
    </xf>
    <xf numFmtId="0" fontId="0" fillId="0" borderId="21" xfId="0" applyBorder="1" applyAlignment="1">
      <alignment/>
    </xf>
    <xf numFmtId="0" fontId="0" fillId="8" borderId="21" xfId="0" applyFill="1" applyBorder="1" applyAlignment="1">
      <alignment/>
    </xf>
    <xf numFmtId="0" fontId="0" fillId="6" borderId="21" xfId="0" applyFill="1" applyBorder="1" applyAlignment="1">
      <alignment/>
    </xf>
    <xf numFmtId="0" fontId="0" fillId="5" borderId="21" xfId="0" applyFill="1" applyBorder="1" applyAlignment="1">
      <alignment/>
    </xf>
    <xf numFmtId="0" fontId="0" fillId="8" borderId="1" xfId="0" applyFill="1" applyBorder="1" applyAlignment="1" applyProtection="1">
      <alignment horizontal="center" vertical="center" wrapText="1"/>
      <protection locked="0"/>
    </xf>
    <xf numFmtId="0" fontId="0" fillId="8" borderId="2" xfId="0" applyFill="1" applyBorder="1" applyAlignment="1">
      <alignment horizontal="center" vertical="center" wrapText="1"/>
    </xf>
    <xf numFmtId="0" fontId="0" fillId="8" borderId="3" xfId="0" applyFill="1" applyBorder="1" applyAlignment="1">
      <alignment horizontal="center" vertical="center" wrapText="1"/>
    </xf>
    <xf numFmtId="0" fontId="0" fillId="8" borderId="6" xfId="0" applyFill="1" applyBorder="1" applyAlignment="1">
      <alignment horizontal="center" vertical="center" wrapText="1"/>
    </xf>
    <xf numFmtId="0" fontId="0" fillId="8" borderId="7" xfId="0" applyFill="1" applyBorder="1" applyAlignment="1">
      <alignment horizontal="center" vertical="center" wrapText="1"/>
    </xf>
    <xf numFmtId="0" fontId="0" fillId="8" borderId="8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3" borderId="33" xfId="0" applyFill="1" applyBorder="1" applyAlignment="1" applyProtection="1">
      <alignment horizontal="left"/>
      <protection locked="0"/>
    </xf>
    <xf numFmtId="0" fontId="0" fillId="0" borderId="34" xfId="0" applyBorder="1" applyAlignment="1">
      <alignment horizontal="left"/>
    </xf>
    <xf numFmtId="0" fontId="0" fillId="0" borderId="32" xfId="0" applyBorder="1" applyAlignment="1">
      <alignment/>
    </xf>
    <xf numFmtId="0" fontId="0" fillId="5" borderId="33" xfId="0" applyFill="1" applyBorder="1" applyAlignment="1">
      <alignment/>
    </xf>
    <xf numFmtId="0" fontId="0" fillId="5" borderId="34" xfId="0" applyFill="1" applyBorder="1" applyAlignment="1">
      <alignment/>
    </xf>
    <xf numFmtId="0" fontId="0" fillId="5" borderId="35" xfId="0" applyFill="1" applyBorder="1" applyAlignment="1" applyProtection="1">
      <alignment horizontal="center" wrapText="1"/>
      <protection locked="0"/>
    </xf>
    <xf numFmtId="0" fontId="0" fillId="5" borderId="36" xfId="0" applyFill="1" applyBorder="1" applyAlignment="1" applyProtection="1">
      <alignment horizontal="center" wrapText="1"/>
      <protection locked="0"/>
    </xf>
    <xf numFmtId="0" fontId="0" fillId="5" borderId="37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5" borderId="12" xfId="0" applyFill="1" applyBorder="1" applyAlignment="1">
      <alignment/>
    </xf>
    <xf numFmtId="0" fontId="0" fillId="5" borderId="38" xfId="0" applyFill="1" applyBorder="1" applyAlignment="1" applyProtection="1">
      <alignment/>
      <protection locked="0"/>
    </xf>
    <xf numFmtId="0" fontId="0" fillId="5" borderId="21" xfId="0" applyFill="1" applyBorder="1" applyAlignment="1" applyProtection="1">
      <alignment/>
      <protection locked="0"/>
    </xf>
    <xf numFmtId="0" fontId="0" fillId="5" borderId="39" xfId="0" applyFill="1" applyBorder="1" applyAlignment="1">
      <alignment/>
    </xf>
    <xf numFmtId="0" fontId="0" fillId="5" borderId="1" xfId="0" applyFill="1" applyBorder="1" applyAlignment="1">
      <alignment horizontal="left" vertical="center" wrapText="1"/>
    </xf>
    <xf numFmtId="0" fontId="0" fillId="5" borderId="6" xfId="0" applyFill="1" applyBorder="1" applyAlignment="1">
      <alignment horizontal="left" vertical="center" wrapText="1"/>
    </xf>
    <xf numFmtId="0" fontId="0" fillId="3" borderId="40" xfId="0" applyFill="1" applyBorder="1" applyAlignment="1" applyProtection="1">
      <alignment horizontal="left"/>
      <protection/>
    </xf>
    <xf numFmtId="0" fontId="0" fillId="3" borderId="41" xfId="0" applyFill="1" applyBorder="1" applyAlignment="1">
      <alignment horizontal="left"/>
    </xf>
    <xf numFmtId="0" fontId="0" fillId="3" borderId="42" xfId="0" applyFill="1" applyBorder="1" applyAlignment="1" applyProtection="1">
      <alignment horizontal="left"/>
      <protection/>
    </xf>
    <xf numFmtId="0" fontId="0" fillId="3" borderId="43" xfId="0" applyFill="1" applyBorder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4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18</xdr:row>
      <xdr:rowOff>9525</xdr:rowOff>
    </xdr:from>
    <xdr:to>
      <xdr:col>5</xdr:col>
      <xdr:colOff>190500</xdr:colOff>
      <xdr:row>19</xdr:row>
      <xdr:rowOff>114300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200400"/>
          <a:ext cx="3905250" cy="2762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0</xdr:col>
      <xdr:colOff>209550</xdr:colOff>
      <xdr:row>20</xdr:row>
      <xdr:rowOff>133350</xdr:rowOff>
    </xdr:from>
    <xdr:to>
      <xdr:col>5</xdr:col>
      <xdr:colOff>200025</xdr:colOff>
      <xdr:row>22</xdr:row>
      <xdr:rowOff>76200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3667125"/>
          <a:ext cx="390525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0</xdr:col>
      <xdr:colOff>238125</xdr:colOff>
      <xdr:row>24</xdr:row>
      <xdr:rowOff>0</xdr:rowOff>
    </xdr:from>
    <xdr:to>
      <xdr:col>4</xdr:col>
      <xdr:colOff>314325</xdr:colOff>
      <xdr:row>25</xdr:row>
      <xdr:rowOff>85725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8125" y="4229100"/>
          <a:ext cx="319087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9</xdr:col>
      <xdr:colOff>676275</xdr:colOff>
      <xdr:row>2</xdr:row>
      <xdr:rowOff>9525</xdr:rowOff>
    </xdr:from>
    <xdr:to>
      <xdr:col>12</xdr:col>
      <xdr:colOff>638175</xdr:colOff>
      <xdr:row>4</xdr:row>
      <xdr:rowOff>28575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10450" y="381000"/>
          <a:ext cx="2057400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88"/>
  <sheetViews>
    <sheetView workbookViewId="0" topLeftCell="A13">
      <selection activeCell="L8" sqref="L8"/>
    </sheetView>
  </sheetViews>
  <sheetFormatPr defaultColWidth="9.00390625" defaultRowHeight="13.5"/>
  <cols>
    <col min="4" max="4" width="13.875" style="0" bestFit="1" customWidth="1"/>
    <col min="5" max="5" width="10.50390625" style="0" bestFit="1" customWidth="1"/>
    <col min="8" max="9" width="9.50390625" style="0" bestFit="1" customWidth="1"/>
    <col min="11" max="11" width="9.50390625" style="0" bestFit="1" customWidth="1"/>
    <col min="14" max="14" width="9.50390625" style="0" bestFit="1" customWidth="1"/>
    <col min="17" max="17" width="9.50390625" style="0" bestFit="1" customWidth="1"/>
  </cols>
  <sheetData>
    <row r="1" spans="1:11" ht="15" thickBot="1" thickTop="1">
      <c r="A1" s="76" t="s">
        <v>34</v>
      </c>
      <c r="B1" s="77"/>
      <c r="C1" s="77"/>
      <c r="D1" s="77"/>
      <c r="E1" s="77"/>
      <c r="F1" s="77"/>
      <c r="G1" s="77"/>
      <c r="H1" s="77"/>
      <c r="I1" s="77"/>
      <c r="J1" s="77"/>
      <c r="K1" s="61"/>
    </row>
    <row r="2" spans="1:11" ht="14.25" thickTop="1">
      <c r="A2" s="2" t="s">
        <v>21</v>
      </c>
      <c r="B2" s="3"/>
      <c r="C2" s="3"/>
      <c r="D2" s="3"/>
      <c r="E2" s="3"/>
      <c r="F2" s="3"/>
      <c r="G2" s="3"/>
      <c r="H2" s="3"/>
      <c r="I2" s="3"/>
      <c r="J2" s="3"/>
      <c r="K2" s="4"/>
    </row>
    <row r="3" spans="1:11" ht="13.5">
      <c r="A3" s="5" t="s">
        <v>22</v>
      </c>
      <c r="B3" s="6"/>
      <c r="C3" s="6"/>
      <c r="D3" s="6"/>
      <c r="E3" s="6"/>
      <c r="F3" s="6"/>
      <c r="G3" s="6"/>
      <c r="H3" s="6"/>
      <c r="I3" s="6"/>
      <c r="J3" s="6"/>
      <c r="K3" s="7"/>
    </row>
    <row r="4" spans="1:11" ht="13.5">
      <c r="A4" s="5" t="s">
        <v>27</v>
      </c>
      <c r="B4" s="6"/>
      <c r="C4" s="6"/>
      <c r="D4" s="6"/>
      <c r="E4" s="6"/>
      <c r="F4" s="6"/>
      <c r="G4" s="6"/>
      <c r="H4" s="6"/>
      <c r="I4" s="6"/>
      <c r="J4" s="6"/>
      <c r="K4" s="7"/>
    </row>
    <row r="5" spans="1:11" ht="13.5">
      <c r="A5" s="5" t="s">
        <v>17</v>
      </c>
      <c r="B5" s="6"/>
      <c r="C5" s="6"/>
      <c r="D5" s="6"/>
      <c r="E5" s="6"/>
      <c r="F5" s="6"/>
      <c r="G5" s="6"/>
      <c r="H5" s="6"/>
      <c r="I5" s="6"/>
      <c r="J5" s="6"/>
      <c r="K5" s="7"/>
    </row>
    <row r="6" spans="1:11" ht="13.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7"/>
    </row>
    <row r="7" spans="1:11" ht="13.5">
      <c r="A7" s="5" t="s">
        <v>29</v>
      </c>
      <c r="B7" s="6"/>
      <c r="C7" s="6"/>
      <c r="D7" s="6"/>
      <c r="E7" s="6"/>
      <c r="F7" s="6"/>
      <c r="G7" s="6"/>
      <c r="H7" s="6"/>
      <c r="I7" s="6"/>
      <c r="J7" s="6"/>
      <c r="K7" s="7"/>
    </row>
    <row r="8" spans="1:11" ht="13.5">
      <c r="A8" s="5" t="s">
        <v>23</v>
      </c>
      <c r="B8" s="6"/>
      <c r="C8" s="6"/>
      <c r="D8" s="6"/>
      <c r="E8" s="6"/>
      <c r="F8" s="6"/>
      <c r="G8" s="6"/>
      <c r="H8" s="6"/>
      <c r="I8" s="6"/>
      <c r="J8" s="6"/>
      <c r="K8" s="7"/>
    </row>
    <row r="9" spans="1:11" ht="13.5">
      <c r="A9" s="5" t="s">
        <v>24</v>
      </c>
      <c r="B9" s="6"/>
      <c r="C9" s="6"/>
      <c r="D9" s="6"/>
      <c r="E9" s="6"/>
      <c r="F9" s="6"/>
      <c r="G9" s="6"/>
      <c r="H9" s="6"/>
      <c r="I9" s="6"/>
      <c r="J9" s="6"/>
      <c r="K9" s="7"/>
    </row>
    <row r="10" spans="1:11" ht="13.5">
      <c r="A10" s="5" t="s">
        <v>19</v>
      </c>
      <c r="B10" s="6"/>
      <c r="C10" s="6"/>
      <c r="D10" s="6"/>
      <c r="E10" s="6"/>
      <c r="F10" s="6"/>
      <c r="G10" s="6"/>
      <c r="H10" s="6"/>
      <c r="I10" s="6"/>
      <c r="J10" s="6"/>
      <c r="K10" s="7"/>
    </row>
    <row r="11" spans="1:11" ht="13.5">
      <c r="A11" s="5" t="s">
        <v>25</v>
      </c>
      <c r="B11" s="6"/>
      <c r="C11" s="6"/>
      <c r="D11" s="6"/>
      <c r="E11" s="6"/>
      <c r="F11" s="6"/>
      <c r="G11" s="6"/>
      <c r="H11" s="6"/>
      <c r="I11" s="6"/>
      <c r="J11" s="6"/>
      <c r="K11" s="7"/>
    </row>
    <row r="12" spans="1:11" ht="13.5">
      <c r="A12" s="5" t="s">
        <v>26</v>
      </c>
      <c r="B12" s="6"/>
      <c r="C12" s="6"/>
      <c r="D12" s="6"/>
      <c r="E12" s="6"/>
      <c r="F12" s="6"/>
      <c r="G12" s="6"/>
      <c r="H12" s="6"/>
      <c r="I12" s="6"/>
      <c r="J12" s="6"/>
      <c r="K12" s="7"/>
    </row>
    <row r="13" spans="1:11" ht="14.25" thickBot="1">
      <c r="A13" s="8" t="s">
        <v>30</v>
      </c>
      <c r="B13" s="9"/>
      <c r="C13" s="9"/>
      <c r="D13" s="9"/>
      <c r="E13" s="9"/>
      <c r="F13" s="9"/>
      <c r="G13" s="9"/>
      <c r="H13" s="9"/>
      <c r="I13" s="9"/>
      <c r="J13" s="9"/>
      <c r="K13" s="10"/>
    </row>
    <row r="14" spans="1:13" ht="15" thickBot="1" thickTop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"/>
      <c r="M14" s="1"/>
    </row>
    <row r="15" spans="1:15" ht="14.25" thickTop="1">
      <c r="A15" s="80" t="s">
        <v>1</v>
      </c>
      <c r="B15" s="81"/>
      <c r="C15" s="82"/>
      <c r="D15" s="12">
        <v>1000</v>
      </c>
      <c r="E15" s="13" t="s">
        <v>2</v>
      </c>
      <c r="F15" s="14"/>
      <c r="G15" s="86" t="s">
        <v>3</v>
      </c>
      <c r="H15" s="88" t="s">
        <v>4</v>
      </c>
      <c r="I15" s="89"/>
      <c r="J15" s="15" t="s">
        <v>5</v>
      </c>
      <c r="K15" s="16">
        <v>4</v>
      </c>
      <c r="L15" s="17"/>
      <c r="M15" s="78" t="s">
        <v>6</v>
      </c>
      <c r="N15" s="18" t="s">
        <v>7</v>
      </c>
      <c r="O15" s="19">
        <v>1</v>
      </c>
    </row>
    <row r="16" spans="1:15" ht="14.25" thickBot="1">
      <c r="A16" s="83" t="s">
        <v>8</v>
      </c>
      <c r="B16" s="84"/>
      <c r="C16" s="85"/>
      <c r="D16" s="20">
        <v>0.072</v>
      </c>
      <c r="E16" s="21" t="s">
        <v>9</v>
      </c>
      <c r="F16" s="14"/>
      <c r="G16" s="87"/>
      <c r="H16" s="90" t="s">
        <v>10</v>
      </c>
      <c r="I16" s="91"/>
      <c r="J16" s="22" t="s">
        <v>11</v>
      </c>
      <c r="K16" s="23">
        <v>3</v>
      </c>
      <c r="L16" s="17"/>
      <c r="M16" s="79"/>
      <c r="N16" s="24" t="s">
        <v>12</v>
      </c>
      <c r="O16" s="25">
        <v>3</v>
      </c>
    </row>
    <row r="17" spans="1:13" ht="15" thickBot="1" thickTop="1">
      <c r="A17" s="58" t="s">
        <v>13</v>
      </c>
      <c r="B17" s="59"/>
      <c r="C17" s="60"/>
      <c r="D17" s="26">
        <v>100</v>
      </c>
      <c r="E17" s="27" t="s">
        <v>14</v>
      </c>
      <c r="F17" s="14"/>
      <c r="G17" s="28"/>
      <c r="H17" s="17"/>
      <c r="I17" s="11"/>
      <c r="J17" s="28"/>
      <c r="K17" s="29"/>
      <c r="L17" s="17"/>
      <c r="M17" s="11"/>
    </row>
    <row r="18" spans="1:13" ht="14.25" thickTop="1">
      <c r="A18" s="30"/>
      <c r="B18" s="30"/>
      <c r="C18" s="30"/>
      <c r="D18" s="31"/>
      <c r="E18" s="32"/>
      <c r="F18" s="14"/>
      <c r="G18" s="28"/>
      <c r="H18" s="17"/>
      <c r="I18" s="11"/>
      <c r="J18" s="33"/>
      <c r="K18" s="34"/>
      <c r="L18" s="17"/>
      <c r="M18" s="11"/>
    </row>
    <row r="19" spans="7:16" ht="13.5">
      <c r="G19" s="30"/>
      <c r="H19" s="30"/>
      <c r="I19" s="30"/>
      <c r="J19" s="30"/>
      <c r="K19" s="30"/>
      <c r="L19" s="30"/>
      <c r="M19" s="1"/>
      <c r="N19" s="1"/>
      <c r="O19" s="1"/>
      <c r="P19" s="1"/>
    </row>
    <row r="20" spans="7:16" ht="13.5">
      <c r="G20" s="42"/>
      <c r="H20" s="30"/>
      <c r="I20" s="30"/>
      <c r="J20" s="30"/>
      <c r="K20" s="30"/>
      <c r="L20" s="30"/>
      <c r="M20" s="1"/>
      <c r="N20" s="1"/>
      <c r="O20" s="1"/>
      <c r="P20" s="1"/>
    </row>
    <row r="21" spans="7:16" ht="13.5">
      <c r="G21" s="43"/>
      <c r="H21" s="30"/>
      <c r="I21" s="30"/>
      <c r="J21" s="30"/>
      <c r="K21" s="30"/>
      <c r="L21" s="30"/>
      <c r="M21" s="1"/>
      <c r="N21" s="1"/>
      <c r="O21" s="1"/>
      <c r="P21" s="1"/>
    </row>
    <row r="22" spans="7:16" ht="13.5">
      <c r="G22" s="30"/>
      <c r="H22" s="30"/>
      <c r="I22" s="30"/>
      <c r="J22" s="30"/>
      <c r="K22" s="30"/>
      <c r="L22" s="30"/>
      <c r="M22" s="1"/>
      <c r="N22" s="1"/>
      <c r="O22" s="1"/>
      <c r="P22" s="1"/>
    </row>
    <row r="23" spans="7:16" ht="13.5">
      <c r="G23" s="30"/>
      <c r="H23" s="30"/>
      <c r="I23" s="1"/>
      <c r="J23" s="35"/>
      <c r="K23" s="1"/>
      <c r="L23" s="1"/>
      <c r="M23" s="1"/>
      <c r="N23" s="1"/>
      <c r="O23" s="1"/>
      <c r="P23" s="1"/>
    </row>
    <row r="24" spans="7:16" ht="14.25" thickBot="1">
      <c r="G24" s="30"/>
      <c r="H24" s="30"/>
      <c r="I24" s="1"/>
      <c r="J24" s="35"/>
      <c r="K24" s="1"/>
      <c r="L24" s="1"/>
      <c r="M24" s="1"/>
      <c r="N24" s="1"/>
      <c r="O24" s="1"/>
      <c r="P24" s="1"/>
    </row>
    <row r="25" spans="7:16" ht="14.25" thickTop="1">
      <c r="G25" s="66" t="s">
        <v>18</v>
      </c>
      <c r="H25" s="67"/>
      <c r="I25" s="68"/>
      <c r="J25" s="36" t="s">
        <v>15</v>
      </c>
      <c r="K25" s="19">
        <v>32</v>
      </c>
      <c r="L25" s="38"/>
      <c r="M25" s="72"/>
      <c r="N25" s="72"/>
      <c r="O25" s="35"/>
      <c r="P25" s="35"/>
    </row>
    <row r="26" spans="7:16" ht="14.25" thickBot="1">
      <c r="G26" s="69"/>
      <c r="H26" s="70"/>
      <c r="I26" s="71"/>
      <c r="J26" s="37" t="s">
        <v>16</v>
      </c>
      <c r="K26" s="25">
        <v>2</v>
      </c>
      <c r="L26" s="38"/>
      <c r="M26" s="35"/>
      <c r="N26" s="35"/>
      <c r="O26" s="35"/>
      <c r="P26" s="35"/>
    </row>
    <row r="27" spans="10:16" ht="15" thickBot="1" thickTop="1">
      <c r="J27" s="38"/>
      <c r="K27" s="38"/>
      <c r="L27" s="38"/>
      <c r="M27" s="38"/>
      <c r="N27" s="38"/>
      <c r="O27" s="38"/>
      <c r="P27" s="38"/>
    </row>
    <row r="28" spans="1:16" ht="15" thickBot="1" thickTop="1">
      <c r="A28" s="57" t="s">
        <v>20</v>
      </c>
      <c r="B28" s="73" t="s">
        <v>0</v>
      </c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5"/>
      <c r="P28" s="30"/>
    </row>
    <row r="29" spans="10:16" ht="14.25" thickTop="1">
      <c r="J29" s="30"/>
      <c r="K29" s="30"/>
      <c r="L29" s="30"/>
      <c r="M29" s="30"/>
      <c r="N29" s="30"/>
      <c r="O29" s="30"/>
      <c r="P29" s="30"/>
    </row>
    <row r="30" spans="1:4" ht="13.5">
      <c r="A30" s="39" t="s">
        <v>31</v>
      </c>
      <c r="B30" s="62" t="s">
        <v>32</v>
      </c>
      <c r="C30" s="62"/>
      <c r="D30" s="62"/>
    </row>
    <row r="31" spans="1:4" ht="13.5">
      <c r="A31" s="62" t="s">
        <v>33</v>
      </c>
      <c r="B31" s="62">
        <v>1</v>
      </c>
      <c r="C31" s="62">
        <v>2</v>
      </c>
      <c r="D31" s="62">
        <v>3</v>
      </c>
    </row>
    <row r="32" spans="1:4" ht="13.5">
      <c r="A32" s="62">
        <v>1</v>
      </c>
      <c r="B32" s="63">
        <v>20</v>
      </c>
      <c r="C32" s="64">
        <v>35</v>
      </c>
      <c r="D32" s="64">
        <v>40</v>
      </c>
    </row>
    <row r="33" spans="1:4" ht="13.5">
      <c r="A33" s="62">
        <v>2</v>
      </c>
      <c r="B33" s="65">
        <v>27</v>
      </c>
      <c r="C33" s="65">
        <v>28</v>
      </c>
      <c r="D33" s="65"/>
    </row>
    <row r="34" spans="1:4" ht="13.5">
      <c r="A34" s="62">
        <v>3</v>
      </c>
      <c r="B34" s="64">
        <v>13</v>
      </c>
      <c r="C34" s="64">
        <v>12</v>
      </c>
      <c r="D34" s="64">
        <v>19</v>
      </c>
    </row>
    <row r="35" spans="1:4" ht="13.5">
      <c r="A35" s="62">
        <v>4</v>
      </c>
      <c r="B35" s="65">
        <v>16</v>
      </c>
      <c r="C35" s="65">
        <v>18</v>
      </c>
      <c r="D35" s="65"/>
    </row>
    <row r="37" spans="1:2" ht="13.5">
      <c r="A37" t="s">
        <v>74</v>
      </c>
      <c r="B37">
        <v>228</v>
      </c>
    </row>
    <row r="38" spans="1:2" ht="13.5">
      <c r="A38" t="s">
        <v>75</v>
      </c>
      <c r="B38">
        <v>22.8</v>
      </c>
    </row>
    <row r="39" spans="5:10" ht="13.5">
      <c r="E39" t="s">
        <v>81</v>
      </c>
      <c r="F39" t="s">
        <v>84</v>
      </c>
      <c r="G39" t="s">
        <v>85</v>
      </c>
      <c r="H39" t="s">
        <v>75</v>
      </c>
      <c r="I39" t="s">
        <v>86</v>
      </c>
      <c r="J39" t="s">
        <v>87</v>
      </c>
    </row>
    <row r="40" spans="1:10" ht="13.5">
      <c r="A40" t="s">
        <v>76</v>
      </c>
      <c r="B40">
        <v>-2.8</v>
      </c>
      <c r="C40">
        <v>12.2</v>
      </c>
      <c r="D40">
        <v>17.2</v>
      </c>
      <c r="E40">
        <v>3</v>
      </c>
      <c r="F40">
        <v>26.600000381469727</v>
      </c>
      <c r="G40">
        <v>8.866666793823242</v>
      </c>
      <c r="H40">
        <v>0</v>
      </c>
      <c r="I40">
        <v>8.866666793823242</v>
      </c>
      <c r="J40">
        <v>78.61778003268773</v>
      </c>
    </row>
    <row r="41" spans="2:10" ht="13.5">
      <c r="B41">
        <v>4.2</v>
      </c>
      <c r="C41">
        <v>5.2</v>
      </c>
      <c r="E41">
        <v>2</v>
      </c>
      <c r="F41">
        <v>9.399999618530273</v>
      </c>
      <c r="G41">
        <v>4.699999809265137</v>
      </c>
      <c r="I41">
        <v>4.699999809265137</v>
      </c>
      <c r="J41">
        <v>22.08999820709232</v>
      </c>
    </row>
    <row r="42" spans="2:10" ht="13.5">
      <c r="B42">
        <v>-9.8</v>
      </c>
      <c r="C42">
        <v>-10.8</v>
      </c>
      <c r="D42">
        <v>-3.8</v>
      </c>
      <c r="E42">
        <v>3</v>
      </c>
      <c r="F42">
        <v>-24.399999618530273</v>
      </c>
      <c r="G42">
        <v>-8.133333206176758</v>
      </c>
      <c r="I42">
        <v>-8.133333206176758</v>
      </c>
      <c r="J42">
        <v>66.1511090426975</v>
      </c>
    </row>
    <row r="43" spans="2:10" ht="13.5">
      <c r="B43">
        <v>-6.8</v>
      </c>
      <c r="C43">
        <v>-4.8</v>
      </c>
      <c r="E43">
        <v>2</v>
      </c>
      <c r="F43">
        <v>-11.600000381469727</v>
      </c>
      <c r="G43">
        <v>-5.800000190734863</v>
      </c>
      <c r="I43">
        <v>-5.800000190734863</v>
      </c>
      <c r="J43">
        <v>33.64000221252445</v>
      </c>
    </row>
    <row r="44" spans="5:11" ht="13.5">
      <c r="E44">
        <v>-3.552713678800501E-15</v>
      </c>
      <c r="F44" s="40" t="s">
        <v>77</v>
      </c>
      <c r="J44">
        <v>545.7666680653892</v>
      </c>
      <c r="K44" s="40" t="s">
        <v>88</v>
      </c>
    </row>
    <row r="45" spans="1:6" ht="13.5">
      <c r="A45" t="s">
        <v>79</v>
      </c>
      <c r="D45">
        <v>10</v>
      </c>
      <c r="E45">
        <v>1.262177448353619E-29</v>
      </c>
      <c r="F45" s="40" t="s">
        <v>78</v>
      </c>
    </row>
    <row r="46" spans="1:4" ht="13.5">
      <c r="A46" t="s">
        <v>80</v>
      </c>
      <c r="D46">
        <v>1.262177448353619E-30</v>
      </c>
    </row>
    <row r="48" spans="1:4" ht="13.5">
      <c r="A48" t="s">
        <v>82</v>
      </c>
      <c r="B48">
        <v>7.84</v>
      </c>
      <c r="C48">
        <v>148.84</v>
      </c>
      <c r="D48">
        <v>295.84</v>
      </c>
    </row>
    <row r="49" spans="2:3" ht="13.5">
      <c r="B49">
        <v>17.64</v>
      </c>
      <c r="C49">
        <v>27.04</v>
      </c>
    </row>
    <row r="50" spans="2:4" ht="13.5">
      <c r="B50">
        <v>96.04</v>
      </c>
      <c r="C50">
        <v>116.64</v>
      </c>
      <c r="D50">
        <v>14.44</v>
      </c>
    </row>
    <row r="51" spans="2:3" ht="13.5">
      <c r="B51">
        <v>46.24</v>
      </c>
      <c r="C51">
        <v>23.04</v>
      </c>
    </row>
    <row r="52" spans="5:6" ht="13.5">
      <c r="E52">
        <v>793.6</v>
      </c>
      <c r="F52" s="40" t="s">
        <v>83</v>
      </c>
    </row>
    <row r="54" spans="1:4" ht="13.5">
      <c r="A54" t="s">
        <v>89</v>
      </c>
      <c r="B54">
        <v>-11.666666984558105</v>
      </c>
      <c r="C54">
        <v>3.3333332538604736</v>
      </c>
      <c r="D54">
        <v>8.333333015441895</v>
      </c>
    </row>
    <row r="55" spans="2:3" ht="13.5">
      <c r="B55">
        <v>-0.4999998211860657</v>
      </c>
      <c r="C55">
        <v>0.5000001788139343</v>
      </c>
    </row>
    <row r="56" spans="2:4" ht="13.5">
      <c r="B56">
        <v>-1.6666667461395264</v>
      </c>
      <c r="C56">
        <v>-2.6666667461395264</v>
      </c>
      <c r="D56">
        <v>4.3333330154418945</v>
      </c>
    </row>
    <row r="57" spans="2:3" ht="13.5">
      <c r="B57">
        <v>-0.9999998211860657</v>
      </c>
      <c r="C57">
        <v>1.000000238418579</v>
      </c>
    </row>
    <row r="58" spans="1:4" ht="13.5">
      <c r="A58" t="s">
        <v>90</v>
      </c>
      <c r="B58">
        <v>136.11111852857812</v>
      </c>
      <c r="C58">
        <v>11.111110581292053</v>
      </c>
      <c r="D58">
        <v>69.4444391462539</v>
      </c>
    </row>
    <row r="59" spans="2:3" ht="13.5">
      <c r="B59">
        <v>0.24999982118609765</v>
      </c>
      <c r="C59">
        <v>0.2500001788139663</v>
      </c>
    </row>
    <row r="60" spans="2:4" ht="13.5">
      <c r="B60">
        <v>2.7777780426873164</v>
      </c>
      <c r="C60">
        <v>7.111111534966369</v>
      </c>
      <c r="D60">
        <v>18.777775022718743</v>
      </c>
    </row>
    <row r="61" spans="2:3" ht="13.5">
      <c r="B61">
        <v>0.9999996423721633</v>
      </c>
      <c r="C61">
        <v>1.000000476837215</v>
      </c>
    </row>
    <row r="62" spans="5:6" ht="13.5">
      <c r="E62">
        <v>247.83333297570593</v>
      </c>
      <c r="F62" s="40" t="s">
        <v>91</v>
      </c>
    </row>
    <row r="64" spans="1:4" ht="13.5">
      <c r="A64" t="s">
        <v>92</v>
      </c>
      <c r="B64">
        <v>-2.799999952316284</v>
      </c>
      <c r="C64">
        <v>12.199999809265137</v>
      </c>
      <c r="D64">
        <v>17.200000762939453</v>
      </c>
    </row>
    <row r="65" spans="2:3" ht="13.5">
      <c r="B65">
        <v>4.199999809265137</v>
      </c>
      <c r="C65">
        <v>5.199999809265137</v>
      </c>
    </row>
    <row r="66" spans="2:4" ht="13.5">
      <c r="B66">
        <v>-9.800000190734863</v>
      </c>
      <c r="C66">
        <v>-10.800000190734863</v>
      </c>
      <c r="D66">
        <v>-3.799999952316284</v>
      </c>
    </row>
    <row r="67" spans="2:3" ht="13.5">
      <c r="B67">
        <v>-6.800000190734863</v>
      </c>
      <c r="C67">
        <v>-4.800000190734863</v>
      </c>
    </row>
    <row r="68" spans="1:4" ht="13.5">
      <c r="A68" t="s">
        <v>93</v>
      </c>
      <c r="B68">
        <v>7.839999732971194</v>
      </c>
      <c r="C68">
        <v>148.83999534606937</v>
      </c>
      <c r="D68">
        <v>295.84002624511777</v>
      </c>
    </row>
    <row r="69" spans="2:3" ht="13.5">
      <c r="B69">
        <v>17.639998397827185</v>
      </c>
      <c r="C69">
        <v>27.03999801635746</v>
      </c>
    </row>
    <row r="70" spans="2:4" ht="13.5">
      <c r="B70">
        <v>96.04000373840336</v>
      </c>
      <c r="C70">
        <v>116.64000411987308</v>
      </c>
      <c r="D70">
        <v>14.439999637603762</v>
      </c>
    </row>
    <row r="71" spans="2:3" ht="13.5">
      <c r="B71">
        <v>46.24000259399418</v>
      </c>
      <c r="C71">
        <v>23.040001831054724</v>
      </c>
    </row>
    <row r="72" spans="5:6" ht="13.5">
      <c r="E72">
        <v>793.600029659272</v>
      </c>
      <c r="F72" s="40" t="s">
        <v>94</v>
      </c>
    </row>
    <row r="74" spans="1:7" ht="13.5">
      <c r="A74" t="s">
        <v>95</v>
      </c>
      <c r="B74" t="s">
        <v>96</v>
      </c>
      <c r="G74">
        <v>545.7666680653892</v>
      </c>
    </row>
    <row r="75" spans="2:7" ht="13.5">
      <c r="B75" t="s">
        <v>97</v>
      </c>
      <c r="G75">
        <v>247.83333297570593</v>
      </c>
    </row>
    <row r="76" spans="2:7" ht="13.5">
      <c r="B76" t="s">
        <v>98</v>
      </c>
      <c r="G76">
        <v>793.600029659272</v>
      </c>
    </row>
    <row r="77" spans="2:7" ht="13.5">
      <c r="B77" t="s">
        <v>99</v>
      </c>
      <c r="G77">
        <v>793.6</v>
      </c>
    </row>
    <row r="78" spans="2:7" ht="13.5">
      <c r="B78" t="s">
        <v>100</v>
      </c>
      <c r="G78">
        <v>793.6000010410952</v>
      </c>
    </row>
    <row r="80" spans="1:7" ht="13.5">
      <c r="A80" t="s">
        <v>101</v>
      </c>
      <c r="B80" t="s">
        <v>102</v>
      </c>
      <c r="G80">
        <v>3</v>
      </c>
    </row>
    <row r="81" spans="2:7" ht="13.5">
      <c r="B81" t="s">
        <v>103</v>
      </c>
      <c r="G81">
        <v>6</v>
      </c>
    </row>
    <row r="82" spans="2:7" ht="13.5">
      <c r="B82" t="s">
        <v>104</v>
      </c>
      <c r="G82">
        <v>9</v>
      </c>
    </row>
    <row r="84" spans="1:7" ht="13.5">
      <c r="A84" t="s">
        <v>105</v>
      </c>
      <c r="B84" t="s">
        <v>106</v>
      </c>
      <c r="G84">
        <v>181.92222268846308</v>
      </c>
    </row>
    <row r="85" spans="2:7" ht="13.5">
      <c r="B85" t="s">
        <v>107</v>
      </c>
      <c r="G85">
        <v>41.30555549595099</v>
      </c>
    </row>
    <row r="86" spans="2:7" ht="13.5">
      <c r="B86" t="s">
        <v>108</v>
      </c>
      <c r="G86">
        <v>88.17778107325245</v>
      </c>
    </row>
    <row r="88" spans="1:7" ht="13.5">
      <c r="A88" t="s">
        <v>109</v>
      </c>
      <c r="B88" t="s">
        <v>110</v>
      </c>
      <c r="G88">
        <v>4.404303985363328</v>
      </c>
    </row>
  </sheetData>
  <mergeCells count="10">
    <mergeCell ref="G25:I26"/>
    <mergeCell ref="M25:N25"/>
    <mergeCell ref="B28:O28"/>
    <mergeCell ref="A1:J1"/>
    <mergeCell ref="M15:M16"/>
    <mergeCell ref="A15:C15"/>
    <mergeCell ref="A16:C16"/>
    <mergeCell ref="G15:G16"/>
    <mergeCell ref="H15:I15"/>
    <mergeCell ref="H16:I16"/>
  </mergeCells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41"/>
  <sheetViews>
    <sheetView tabSelected="1" workbookViewId="0" topLeftCell="A13">
      <selection activeCell="I40" sqref="I40:J41"/>
    </sheetView>
  </sheetViews>
  <sheetFormatPr defaultColWidth="9.00390625" defaultRowHeight="13.5"/>
  <sheetData>
    <row r="1" spans="1:12" ht="13.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3" spans="1:12" ht="13.5">
      <c r="A3" s="45" t="s">
        <v>39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5" spans="1:12" ht="14.25" thickBot="1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2" ht="15" thickBot="1" thickTop="1">
      <c r="A6" s="46" t="s">
        <v>40</v>
      </c>
      <c r="B6" s="49" t="s">
        <v>35</v>
      </c>
      <c r="C6" s="49" t="s">
        <v>36</v>
      </c>
      <c r="D6" s="46"/>
      <c r="E6" s="49" t="s">
        <v>37</v>
      </c>
      <c r="F6" s="46"/>
      <c r="G6" s="49" t="s">
        <v>51</v>
      </c>
      <c r="H6" s="46"/>
      <c r="I6" s="46"/>
      <c r="J6" s="46"/>
      <c r="K6" s="49" t="s">
        <v>54</v>
      </c>
      <c r="L6" s="46"/>
    </row>
    <row r="7" spans="1:12" ht="13.5">
      <c r="A7" s="45" t="s">
        <v>33</v>
      </c>
      <c r="B7" s="50" t="s">
        <v>42</v>
      </c>
      <c r="C7" s="50" t="s">
        <v>45</v>
      </c>
      <c r="D7" s="45"/>
      <c r="E7" s="50" t="s">
        <v>48</v>
      </c>
      <c r="F7" s="45"/>
      <c r="G7" s="50" t="s">
        <v>52</v>
      </c>
      <c r="H7" s="45"/>
      <c r="I7" s="45"/>
      <c r="J7" s="45"/>
      <c r="K7" s="50" t="s">
        <v>55</v>
      </c>
      <c r="L7" s="45"/>
    </row>
    <row r="8" spans="1:12" ht="13.5">
      <c r="A8" s="45" t="s">
        <v>32</v>
      </c>
      <c r="B8" s="50" t="s">
        <v>43</v>
      </c>
      <c r="C8" s="50" t="s">
        <v>46</v>
      </c>
      <c r="D8" s="45"/>
      <c r="E8" s="50" t="s">
        <v>49</v>
      </c>
      <c r="F8" s="45"/>
      <c r="G8" s="50" t="s">
        <v>53</v>
      </c>
      <c r="H8" s="45"/>
      <c r="I8" s="45"/>
      <c r="J8" s="45"/>
      <c r="K8" s="50"/>
      <c r="L8" s="45"/>
    </row>
    <row r="9" spans="1:12" ht="13.5">
      <c r="A9" s="45"/>
      <c r="B9" s="50"/>
      <c r="C9" s="50"/>
      <c r="D9" s="45"/>
      <c r="E9" s="50"/>
      <c r="F9" s="45"/>
      <c r="G9" s="50"/>
      <c r="H9" s="45"/>
      <c r="I9" s="45"/>
      <c r="J9" s="45"/>
      <c r="K9" s="50"/>
      <c r="L9" s="45"/>
    </row>
    <row r="10" spans="1:12" ht="13.5">
      <c r="A10" s="45"/>
      <c r="B10" s="50"/>
      <c r="C10" s="50"/>
      <c r="D10" s="45"/>
      <c r="E10" s="50"/>
      <c r="F10" s="45"/>
      <c r="G10" s="50"/>
      <c r="H10" s="45"/>
      <c r="I10" s="45"/>
      <c r="J10" s="45"/>
      <c r="K10" s="50"/>
      <c r="L10" s="45"/>
    </row>
    <row r="11" spans="1:12" ht="14.25" thickBot="1">
      <c r="A11" s="47"/>
      <c r="B11" s="51"/>
      <c r="C11" s="51"/>
      <c r="D11" s="47"/>
      <c r="E11" s="51"/>
      <c r="F11" s="47"/>
      <c r="G11" s="51"/>
      <c r="H11" s="47"/>
      <c r="I11" s="47"/>
      <c r="J11" s="47"/>
      <c r="K11" s="51"/>
      <c r="L11" s="47"/>
    </row>
    <row r="12" spans="1:12" ht="14.25" thickBot="1">
      <c r="A12" s="48" t="s">
        <v>41</v>
      </c>
      <c r="B12" s="52" t="s">
        <v>44</v>
      </c>
      <c r="C12" s="52" t="s">
        <v>47</v>
      </c>
      <c r="D12" s="48"/>
      <c r="E12" s="52" t="s">
        <v>50</v>
      </c>
      <c r="F12" s="48"/>
      <c r="G12" s="52"/>
      <c r="H12" s="48"/>
      <c r="I12" s="48"/>
      <c r="J12" s="48"/>
      <c r="K12" s="52"/>
      <c r="L12" s="48"/>
    </row>
    <row r="15" spans="1:2" ht="13.5">
      <c r="A15" s="54" t="s">
        <v>56</v>
      </c>
      <c r="B15" s="54"/>
    </row>
    <row r="16" spans="1:7" ht="13.5">
      <c r="A16" s="55" t="s">
        <v>40</v>
      </c>
      <c r="B16" s="55" t="s">
        <v>35</v>
      </c>
      <c r="C16" s="55" t="s">
        <v>36</v>
      </c>
      <c r="D16" s="55" t="s">
        <v>37</v>
      </c>
      <c r="E16" s="55" t="s">
        <v>38</v>
      </c>
      <c r="F16" s="55" t="s">
        <v>57</v>
      </c>
      <c r="G16" s="55" t="s">
        <v>58</v>
      </c>
    </row>
    <row r="17" spans="1:7" ht="13.5">
      <c r="A17" s="55" t="str">
        <f>Sheet1!H15</f>
        <v>調製間変動</v>
      </c>
      <c r="B17" s="55">
        <v>545.7666680653892</v>
      </c>
      <c r="C17" s="55">
        <v>3</v>
      </c>
      <c r="D17" s="55">
        <v>181.92222268846308</v>
      </c>
      <c r="E17" s="55">
        <v>4.404303985363328</v>
      </c>
      <c r="F17" s="55">
        <f>FDIST(E17,C17,C18)</f>
        <v>0.05825670685775864</v>
      </c>
      <c r="G17" s="55">
        <f>FINV(0.05,C17,C18)</f>
        <v>4.75705519420444</v>
      </c>
    </row>
    <row r="18" spans="1:7" ht="13.5">
      <c r="A18" s="55" t="str">
        <f>Sheet1!H16</f>
        <v>測定誤差変動</v>
      </c>
      <c r="B18" s="55">
        <v>247.83333297570593</v>
      </c>
      <c r="C18" s="55">
        <v>6</v>
      </c>
      <c r="D18" s="55">
        <v>41.30555549595099</v>
      </c>
      <c r="E18" s="55"/>
      <c r="F18" s="55"/>
      <c r="G18" s="55"/>
    </row>
    <row r="19" spans="1:7" ht="13.5">
      <c r="A19" s="55" t="s">
        <v>41</v>
      </c>
      <c r="B19" s="55">
        <v>793.600029659272</v>
      </c>
      <c r="C19" s="55">
        <v>9</v>
      </c>
      <c r="D19" s="55">
        <v>88.17778107325245</v>
      </c>
      <c r="E19" s="55"/>
      <c r="F19" s="55"/>
      <c r="G19" s="55"/>
    </row>
    <row r="24" spans="1:2" ht="13.5">
      <c r="A24" s="54" t="s">
        <v>65</v>
      </c>
      <c r="B24" s="54"/>
    </row>
    <row r="25" spans="1:6" ht="13.5">
      <c r="A25" s="56" t="s">
        <v>66</v>
      </c>
      <c r="B25" s="56"/>
      <c r="C25" s="56"/>
      <c r="D25" s="56"/>
      <c r="E25" s="56"/>
      <c r="F25" s="56">
        <v>56.24666687700484</v>
      </c>
    </row>
    <row r="26" spans="1:6" ht="13.5">
      <c r="A26" s="56" t="s">
        <v>67</v>
      </c>
      <c r="B26" s="56"/>
      <c r="C26" s="56"/>
      <c r="D26" s="56"/>
      <c r="E26" s="56"/>
      <c r="F26" s="56">
        <v>41.30555549595099</v>
      </c>
    </row>
    <row r="27" spans="1:6" ht="13.5">
      <c r="A27" t="s">
        <v>68</v>
      </c>
      <c r="F27">
        <v>97.55222237295584</v>
      </c>
    </row>
    <row r="28" spans="1:6" ht="13.5">
      <c r="A28" t="s">
        <v>69</v>
      </c>
      <c r="F28">
        <v>22.8</v>
      </c>
    </row>
    <row r="31" spans="1:10" ht="13.5">
      <c r="A31" s="54" t="s">
        <v>59</v>
      </c>
      <c r="B31" s="54"/>
      <c r="C31" s="54"/>
      <c r="D31" s="54"/>
      <c r="E31" s="54"/>
      <c r="F31" s="54"/>
      <c r="G31" s="54"/>
      <c r="H31" s="54"/>
      <c r="I31" s="41" t="s">
        <v>60</v>
      </c>
      <c r="J31" s="41"/>
    </row>
    <row r="32" spans="1:10" ht="13.5">
      <c r="A32" s="56" t="s">
        <v>70</v>
      </c>
      <c r="B32" s="56"/>
      <c r="C32" s="56"/>
      <c r="D32" s="56"/>
      <c r="E32" s="56"/>
      <c r="F32" s="56">
        <v>7.499777788508459</v>
      </c>
      <c r="G32" s="56"/>
      <c r="H32" s="56"/>
      <c r="I32" s="41">
        <v>0.7499777788508459</v>
      </c>
      <c r="J32" s="41" t="s">
        <v>61</v>
      </c>
    </row>
    <row r="33" spans="1:10" ht="13.5">
      <c r="A33" s="56" t="s">
        <v>71</v>
      </c>
      <c r="B33" s="56"/>
      <c r="C33" s="56"/>
      <c r="D33" s="56"/>
      <c r="E33" s="56"/>
      <c r="F33" s="56">
        <v>3.7105954372108974</v>
      </c>
      <c r="G33" s="56"/>
      <c r="H33" s="56"/>
      <c r="I33" s="41">
        <v>0.37105954372108974</v>
      </c>
      <c r="J33" s="41" t="s">
        <v>61</v>
      </c>
    </row>
    <row r="34" spans="1:10" ht="13.5">
      <c r="A34" s="56" t="s">
        <v>72</v>
      </c>
      <c r="B34" s="56"/>
      <c r="C34" s="56"/>
      <c r="D34" s="56"/>
      <c r="E34" s="56"/>
      <c r="F34" s="56">
        <v>8.367507715900546</v>
      </c>
      <c r="G34" s="56"/>
      <c r="H34" s="56"/>
      <c r="I34" s="41">
        <v>0.8367507715900545</v>
      </c>
      <c r="J34" s="41" t="s">
        <v>61</v>
      </c>
    </row>
    <row r="37" spans="1:10" ht="13.5">
      <c r="A37" s="56" t="s">
        <v>62</v>
      </c>
      <c r="B37" s="56"/>
      <c r="C37" s="56"/>
      <c r="D37" s="56"/>
      <c r="E37" s="56"/>
      <c r="F37" s="56"/>
      <c r="G37" s="56"/>
      <c r="H37" s="56"/>
      <c r="I37" s="41">
        <v>0.072</v>
      </c>
      <c r="J37" s="41" t="s">
        <v>61</v>
      </c>
    </row>
    <row r="38" spans="1:10" ht="13.5">
      <c r="A38" s="56" t="s">
        <v>63</v>
      </c>
      <c r="B38" s="56"/>
      <c r="C38" s="56"/>
      <c r="D38" s="56"/>
      <c r="E38" s="56"/>
      <c r="F38" s="56"/>
      <c r="G38" s="56"/>
      <c r="H38" s="56"/>
      <c r="I38" s="41">
        <v>0.002886751345948129</v>
      </c>
      <c r="J38" s="41" t="s">
        <v>61</v>
      </c>
    </row>
    <row r="40" spans="1:10" ht="13.5">
      <c r="A40" s="56" t="s">
        <v>73</v>
      </c>
      <c r="B40" s="56"/>
      <c r="C40" s="56"/>
      <c r="D40" s="56"/>
      <c r="E40" s="56"/>
      <c r="F40" s="56"/>
      <c r="G40" s="56"/>
      <c r="H40" s="56"/>
      <c r="I40" s="41">
        <v>0.8398477166069364</v>
      </c>
      <c r="J40" s="41" t="s">
        <v>61</v>
      </c>
    </row>
    <row r="41" spans="1:10" ht="13.5">
      <c r="A41" s="56" t="s">
        <v>64</v>
      </c>
      <c r="B41" s="56"/>
      <c r="C41" s="56"/>
      <c r="D41" s="56"/>
      <c r="E41" s="56"/>
      <c r="F41" s="56"/>
      <c r="G41" s="56"/>
      <c r="H41" s="56"/>
      <c r="I41" s="41">
        <v>1.6796954332138727</v>
      </c>
      <c r="J41" s="41" t="s">
        <v>61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B12"/>
  <sheetViews>
    <sheetView workbookViewId="0" topLeftCell="A1">
      <selection activeCell="D14" sqref="D14"/>
    </sheetView>
  </sheetViews>
  <sheetFormatPr defaultColWidth="9.00390625" defaultRowHeight="13.5"/>
  <sheetData>
    <row r="1" spans="1:2" ht="13.5">
      <c r="A1">
        <v>1</v>
      </c>
      <c r="B1">
        <v>20</v>
      </c>
    </row>
    <row r="2" spans="1:2" ht="13.5">
      <c r="A2">
        <v>1</v>
      </c>
      <c r="B2">
        <v>35</v>
      </c>
    </row>
    <row r="3" spans="1:2" ht="13.5">
      <c r="A3">
        <v>1</v>
      </c>
      <c r="B3">
        <v>40</v>
      </c>
    </row>
    <row r="4" spans="1:2" ht="13.5">
      <c r="A4">
        <v>2</v>
      </c>
      <c r="B4">
        <v>27</v>
      </c>
    </row>
    <row r="5" spans="1:2" ht="13.5">
      <c r="A5">
        <v>2</v>
      </c>
      <c r="B5">
        <v>28</v>
      </c>
    </row>
    <row r="6" ht="13.5">
      <c r="A6">
        <v>2</v>
      </c>
    </row>
    <row r="7" spans="1:2" ht="13.5">
      <c r="A7">
        <v>3</v>
      </c>
      <c r="B7">
        <v>13</v>
      </c>
    </row>
    <row r="8" spans="1:2" ht="13.5">
      <c r="A8">
        <v>3</v>
      </c>
      <c r="B8">
        <v>12</v>
      </c>
    </row>
    <row r="9" spans="1:2" ht="13.5">
      <c r="A9">
        <v>3</v>
      </c>
      <c r="B9">
        <v>19</v>
      </c>
    </row>
    <row r="10" spans="1:2" ht="13.5">
      <c r="A10">
        <v>4</v>
      </c>
      <c r="B10">
        <v>16</v>
      </c>
    </row>
    <row r="11" spans="1:2" ht="13.5">
      <c r="A11">
        <v>4</v>
      </c>
      <c r="B11">
        <v>18</v>
      </c>
    </row>
    <row r="12" ht="13.5">
      <c r="A12">
        <v>4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dragon</dc:creator>
  <cp:keywords/>
  <dc:description/>
  <cp:lastModifiedBy>sigemitu</cp:lastModifiedBy>
  <dcterms:created xsi:type="dcterms:W3CDTF">2002-02-22T12:23:56Z</dcterms:created>
  <dcterms:modified xsi:type="dcterms:W3CDTF">2002-05-21T13:12:42Z</dcterms:modified>
  <cp:category/>
  <cp:version/>
  <cp:contentType/>
  <cp:contentStatus/>
</cp:coreProperties>
</file>