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<sst xmlns="http://schemas.openxmlformats.org/spreadsheetml/2006/main" count="166" uniqueCount="35">
  <si>
    <t>最確値</t>
  </si>
  <si>
    <t>ｘ＾</t>
  </si>
  <si>
    <t>u(x^)</t>
  </si>
  <si>
    <t>CV(%)</t>
  </si>
  <si>
    <t>Unknown 1</t>
  </si>
  <si>
    <t>Unknown 2</t>
  </si>
  <si>
    <t>重み付き平均</t>
  </si>
  <si>
    <t>u(Run)</t>
  </si>
  <si>
    <t>機関・分析法</t>
  </si>
  <si>
    <t>総標準偏差</t>
  </si>
  <si>
    <t>相対値</t>
  </si>
  <si>
    <t>総標準偏差の内訳</t>
  </si>
  <si>
    <t>（校正+分析）</t>
  </si>
  <si>
    <t>Run間誤差</t>
  </si>
  <si>
    <t>u(Cal+Anal)</t>
  </si>
  <si>
    <t>DNA機関別標準偏差まとめ</t>
  </si>
  <si>
    <t>（注1）　総分散　u(x^)^2 = u(Cal+Anal)^2 + u(Run)^2</t>
  </si>
  <si>
    <t>（注２）　相対値　CV(%) = [u(x^)/x^]*100　など</t>
  </si>
  <si>
    <t>x^+2u(x^)</t>
  </si>
  <si>
    <t>x^-2u(x^)</t>
  </si>
  <si>
    <t>重み付き平均（x^）と拡張不確かさ（U=ku(x^)=2u(x^)）による不確かさの範囲</t>
  </si>
  <si>
    <t>Unknown 2</t>
  </si>
  <si>
    <t>重み付き平均（x^）と拡張不確かさ（U=ku(x^)=2u(x^)）による不確かさの範囲（CV値で表記）</t>
  </si>
  <si>
    <t>重み付き平均（x^）と逆推定（Cal+Anal）の拡張不確かさ（U=ku(Cal+Anal)=2u(Cal+Anal)）による不確かさの範囲（CV値で表記）</t>
  </si>
  <si>
    <t>重み付き平均（x^）とRun間変動の拡張不確かさ（U=ku(Run)=2u(Run)）による不確かさの範囲（CV値で表記）</t>
  </si>
  <si>
    <t>x^+2u(Cal+Anal)</t>
  </si>
  <si>
    <t>x^-2u(Cal+Anal)</t>
  </si>
  <si>
    <t>x^+2u(Run)</t>
  </si>
  <si>
    <t>x^-2u(Run)</t>
  </si>
  <si>
    <t>機関 #1</t>
  </si>
  <si>
    <t>機関 #2</t>
  </si>
  <si>
    <t>機関 #3</t>
  </si>
  <si>
    <t>機関 #4</t>
  </si>
  <si>
    <t>機関 #5t</t>
  </si>
  <si>
    <t>機関 #5Q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</si>
</sst>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1 　　x^±2u(x^)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Sheet1!$C$26:$H$26</c:f>
              <c:strCache/>
            </c:strRef>
          </c:cat>
          <c:val>
            <c:numRef>
              <c:f>Sheet1!$C$27:$H$27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Sheet1!$C$26:$H$26</c:f>
              <c:strCache/>
            </c:strRef>
          </c:cat>
          <c:val>
            <c:numRef>
              <c:f>Sheet1!$C$28:$H$28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Sheet1!$C$26:$H$26</c:f>
              <c:strCache/>
            </c:strRef>
          </c:cat>
          <c:val>
            <c:numRef>
              <c:f>Sheet1!$C$29:$H$29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75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2　　　x^±2u(x^)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Sheet1!$C$49:$H$49</c:f>
              <c:strCache/>
            </c:strRef>
          </c:cat>
          <c:val>
            <c:numRef>
              <c:f>Sheet1!$C$50:$H$50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Sheet1!$C$49:$H$49</c:f>
              <c:strCache/>
            </c:strRef>
          </c:cat>
          <c:val>
            <c:numRef>
              <c:f>Sheet1!$C$51:$H$51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Sheet1!$C$49:$H$49</c:f>
              <c:strCache/>
            </c:strRef>
          </c:cat>
          <c:val>
            <c:numRef>
              <c:f>Sheet1!$C$52:$H$52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6923496"/>
        <c:axId val="18093737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2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1　　　x^±2[u(x^)/x^*100]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Sheet1!$C$74:$H$74</c:f>
              <c:strCache/>
            </c:strRef>
          </c:cat>
          <c:val>
            <c:numRef>
              <c:f>Sheet1!$C$75:$H$75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Sheet1!$C$74:$H$74</c:f>
              <c:strCache/>
            </c:strRef>
          </c:cat>
          <c:val>
            <c:numRef>
              <c:f>Sheet1!$C$76:$H$76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Sheet1!$C$74:$H$74</c:f>
              <c:strCache/>
            </c:strRef>
          </c:cat>
          <c:val>
            <c:numRef>
              <c:f>Sheet1!$C$77:$H$77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625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2   x^±2[u(x^)/x^*100]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Sheet1!$C$94:$H$94</c:f>
              <c:strCache/>
            </c:strRef>
          </c:cat>
          <c:val>
            <c:numRef>
              <c:f>Sheet1!$C$95:$H$95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Sheet1!$C$94:$H$94</c:f>
              <c:strCache/>
            </c:strRef>
          </c:cat>
          <c:val>
            <c:numRef>
              <c:f>Sheet1!$C$96:$H$96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Sheet1!$C$94:$H$94</c:f>
              <c:strCache/>
            </c:strRef>
          </c:cat>
          <c:val>
            <c:numRef>
              <c:f>Sheet1!$C$97:$H$97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9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1   x^±2[u(Cal+Anal)/x^*100]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Sheet1!$C$117:$H$117</c:f>
              <c:strCache/>
            </c:strRef>
          </c:cat>
          <c:val>
            <c:numRef>
              <c:f>Sheet1!$C$118:$H$118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Sheet1!$C$117:$H$117</c:f>
              <c:strCache/>
            </c:strRef>
          </c:cat>
          <c:val>
            <c:numRef>
              <c:f>Sheet1!$C$119:$H$119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Sheet1!$C$117:$H$117</c:f>
              <c:strCache/>
            </c:strRef>
          </c:cat>
          <c:val>
            <c:numRef>
              <c:f>Sheet1!$C$120:$H$120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68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2   x^±2[u(Cal+Anal)/x^*100]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Sheet1!$C$137:$H$137</c:f>
              <c:strCache/>
            </c:strRef>
          </c:cat>
          <c:val>
            <c:numRef>
              <c:f>Sheet1!$C$138:$H$138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Sheet1!$C$137:$H$137</c:f>
              <c:strCache/>
            </c:strRef>
          </c:cat>
          <c:val>
            <c:numRef>
              <c:f>Sheet1!$C$139:$H$139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Sheet1!$C$137:$H$137</c:f>
              <c:strCache/>
            </c:strRef>
          </c:cat>
          <c:val>
            <c:numRef>
              <c:f>Sheet1!$C$140:$H$140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1   x^±2[u(Run)/x^*100]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Sheet1!$C$160:$H$160</c:f>
              <c:strCache/>
            </c:strRef>
          </c:cat>
          <c:val>
            <c:numRef>
              <c:f>Sheet1!$C$161:$H$161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Sheet1!$C$160:$H$160</c:f>
              <c:strCache/>
            </c:strRef>
          </c:cat>
          <c:val>
            <c:numRef>
              <c:f>Sheet1!$C$162:$H$162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Sheet1!$C$160:$H$160</c:f>
              <c:strCache/>
            </c:strRef>
          </c:cat>
          <c:val>
            <c:numRef>
              <c:f>Sheet1!$C$163:$H$163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4179802"/>
        <c:axId val="62073899"/>
      </c:line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Unknown 2   x^±2[u(Run)/x^*100]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Sheet1!$C$180:$H$180</c:f>
              <c:strCache/>
            </c:strRef>
          </c:cat>
          <c:val>
            <c:numRef>
              <c:f>Sheet1!$C$181:$H$181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Sheet1!$C$180:$H$180</c:f>
              <c:strCache/>
            </c:strRef>
          </c:cat>
          <c:val>
            <c:numRef>
              <c:f>Sheet1!$C$182:$H$182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Sheet1!$C$180:$H$180</c:f>
              <c:strCache/>
            </c:strRef>
          </c:cat>
          <c:val>
            <c:numRef>
              <c:f>Sheet1!$C$183:$H$183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5</xdr:col>
      <xdr:colOff>438150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9525" y="5219700"/>
        <a:ext cx="5276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53</xdr:row>
      <xdr:rowOff>19050</xdr:rowOff>
    </xdr:from>
    <xdr:to>
      <xdr:col>5</xdr:col>
      <xdr:colOff>438150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9525" y="9210675"/>
        <a:ext cx="52768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78</xdr:row>
      <xdr:rowOff>19050</xdr:rowOff>
    </xdr:from>
    <xdr:to>
      <xdr:col>4</xdr:col>
      <xdr:colOff>476250</xdr:colOff>
      <xdr:row>91</xdr:row>
      <xdr:rowOff>95250</xdr:rowOff>
    </xdr:to>
    <xdr:graphicFrame>
      <xdr:nvGraphicFramePr>
        <xdr:cNvPr id="3" name="Chart 3"/>
        <xdr:cNvGraphicFramePr/>
      </xdr:nvGraphicFramePr>
      <xdr:xfrm>
        <a:off x="9525" y="13525500"/>
        <a:ext cx="46291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98</xdr:row>
      <xdr:rowOff>9525</xdr:rowOff>
    </xdr:from>
    <xdr:to>
      <xdr:col>4</xdr:col>
      <xdr:colOff>476250</xdr:colOff>
      <xdr:row>111</xdr:row>
      <xdr:rowOff>85725</xdr:rowOff>
    </xdr:to>
    <xdr:graphicFrame>
      <xdr:nvGraphicFramePr>
        <xdr:cNvPr id="4" name="Chart 4"/>
        <xdr:cNvGraphicFramePr/>
      </xdr:nvGraphicFramePr>
      <xdr:xfrm>
        <a:off x="9525" y="16973550"/>
        <a:ext cx="46291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9525</xdr:rowOff>
    </xdr:from>
    <xdr:to>
      <xdr:col>4</xdr:col>
      <xdr:colOff>485775</xdr:colOff>
      <xdr:row>134</xdr:row>
      <xdr:rowOff>85725</xdr:rowOff>
    </xdr:to>
    <xdr:graphicFrame>
      <xdr:nvGraphicFramePr>
        <xdr:cNvPr id="5" name="Chart 5"/>
        <xdr:cNvGraphicFramePr/>
      </xdr:nvGraphicFramePr>
      <xdr:xfrm>
        <a:off x="19050" y="20945475"/>
        <a:ext cx="46291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141</xdr:row>
      <xdr:rowOff>0</xdr:rowOff>
    </xdr:from>
    <xdr:to>
      <xdr:col>4</xdr:col>
      <xdr:colOff>476250</xdr:colOff>
      <xdr:row>154</xdr:row>
      <xdr:rowOff>76200</xdr:rowOff>
    </xdr:to>
    <xdr:graphicFrame>
      <xdr:nvGraphicFramePr>
        <xdr:cNvPr id="6" name="Chart 6"/>
        <xdr:cNvGraphicFramePr/>
      </xdr:nvGraphicFramePr>
      <xdr:xfrm>
        <a:off x="9525" y="24393525"/>
        <a:ext cx="46291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164</xdr:row>
      <xdr:rowOff>0</xdr:rowOff>
    </xdr:from>
    <xdr:to>
      <xdr:col>4</xdr:col>
      <xdr:colOff>476250</xdr:colOff>
      <xdr:row>177</xdr:row>
      <xdr:rowOff>76200</xdr:rowOff>
    </xdr:to>
    <xdr:graphicFrame>
      <xdr:nvGraphicFramePr>
        <xdr:cNvPr id="7" name="Chart 7"/>
        <xdr:cNvGraphicFramePr/>
      </xdr:nvGraphicFramePr>
      <xdr:xfrm>
        <a:off x="9525" y="28365450"/>
        <a:ext cx="4629150" cy="2305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184</xdr:row>
      <xdr:rowOff>9525</xdr:rowOff>
    </xdr:from>
    <xdr:to>
      <xdr:col>4</xdr:col>
      <xdr:colOff>476250</xdr:colOff>
      <xdr:row>197</xdr:row>
      <xdr:rowOff>85725</xdr:rowOff>
    </xdr:to>
    <xdr:graphicFrame>
      <xdr:nvGraphicFramePr>
        <xdr:cNvPr id="8" name="Chart 8"/>
        <xdr:cNvGraphicFramePr/>
      </xdr:nvGraphicFramePr>
      <xdr:xfrm>
        <a:off x="9525" y="31832550"/>
        <a:ext cx="4629150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87">
      <selection activeCell="E207" sqref="E207"/>
    </sheetView>
  </sheetViews>
  <sheetFormatPr defaultColWidth="9.00390625" defaultRowHeight="13.5"/>
  <cols>
    <col min="1" max="1" width="10.75390625" style="0" customWidth="1"/>
    <col min="2" max="2" width="20.25390625" style="0" customWidth="1"/>
    <col min="3" max="3" width="12.50390625" style="0" customWidth="1"/>
    <col min="4" max="4" width="11.125" style="0" customWidth="1"/>
    <col min="6" max="6" width="11.875" style="0" customWidth="1"/>
    <col min="8" max="8" width="10.00390625" style="0" customWidth="1"/>
    <col min="15" max="15" width="9.625" style="0" customWidth="1"/>
  </cols>
  <sheetData>
    <row r="1" spans="1:12" ht="13.5">
      <c r="A1" s="47" t="s">
        <v>15</v>
      </c>
      <c r="B1" s="4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4.2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3:9" ht="14.25" thickBot="1">
      <c r="C4" s="39" t="s">
        <v>0</v>
      </c>
      <c r="D4" s="40"/>
      <c r="E4" s="1"/>
      <c r="F4" s="41" t="s">
        <v>11</v>
      </c>
      <c r="G4" s="42"/>
      <c r="H4" s="42"/>
      <c r="I4" s="43"/>
    </row>
    <row r="5" spans="1:9" ht="13.5">
      <c r="A5" s="7"/>
      <c r="B5" s="7"/>
      <c r="C5" s="15" t="s">
        <v>6</v>
      </c>
      <c r="D5" s="16" t="s">
        <v>9</v>
      </c>
      <c r="E5" s="17" t="s">
        <v>10</v>
      </c>
      <c r="F5" s="13" t="s">
        <v>12</v>
      </c>
      <c r="G5" s="18" t="s">
        <v>10</v>
      </c>
      <c r="H5" s="14" t="s">
        <v>13</v>
      </c>
      <c r="I5" s="30" t="s">
        <v>10</v>
      </c>
    </row>
    <row r="6" spans="2:9" ht="14.25" thickBot="1">
      <c r="B6" t="s">
        <v>8</v>
      </c>
      <c r="C6" s="9" t="s">
        <v>1</v>
      </c>
      <c r="D6" s="19" t="s">
        <v>2</v>
      </c>
      <c r="E6" s="10" t="s">
        <v>3</v>
      </c>
      <c r="F6" s="31" t="s">
        <v>14</v>
      </c>
      <c r="G6" s="21" t="s">
        <v>3</v>
      </c>
      <c r="H6" s="31" t="s">
        <v>7</v>
      </c>
      <c r="I6" s="26" t="s">
        <v>3</v>
      </c>
    </row>
    <row r="7" spans="1:9" ht="13.5">
      <c r="A7" s="44" t="s">
        <v>4</v>
      </c>
      <c r="B7" s="8" t="s">
        <v>29</v>
      </c>
      <c r="C7" s="27">
        <v>0.0273232500528213</v>
      </c>
      <c r="D7" s="28">
        <v>0.0005329915320389007</v>
      </c>
      <c r="E7" s="29">
        <v>1.9506886296781003</v>
      </c>
      <c r="F7" s="27">
        <v>0.0005329915320389007</v>
      </c>
      <c r="G7" s="32">
        <v>1.9506886296781003</v>
      </c>
      <c r="H7" s="2">
        <v>0</v>
      </c>
      <c r="I7" s="35">
        <v>0</v>
      </c>
    </row>
    <row r="8" spans="1:9" ht="13.5">
      <c r="A8" s="45"/>
      <c r="B8" s="9" t="s">
        <v>30</v>
      </c>
      <c r="C8" s="3">
        <v>0.04221389417047107</v>
      </c>
      <c r="D8" s="20">
        <v>0.002352562763936249</v>
      </c>
      <c r="E8" s="22">
        <v>5.572958406623107</v>
      </c>
      <c r="F8" s="3">
        <v>0.0010712529657144086</v>
      </c>
      <c r="G8" s="33">
        <v>2.5376786168752896</v>
      </c>
      <c r="H8" s="3">
        <v>0.0020945091648659473</v>
      </c>
      <c r="I8" s="22">
        <v>4.96165825499954</v>
      </c>
    </row>
    <row r="9" spans="1:9" ht="13.5">
      <c r="A9" s="45"/>
      <c r="B9" s="9" t="s">
        <v>31</v>
      </c>
      <c r="C9" s="3">
        <v>0.03610872029737684</v>
      </c>
      <c r="D9" s="20">
        <v>0.0010103951587430758</v>
      </c>
      <c r="E9" s="22">
        <v>2.7982026236927515</v>
      </c>
      <c r="F9" s="3">
        <v>0.0010103951587430758</v>
      </c>
      <c r="G9" s="33">
        <v>2.7982026236927515</v>
      </c>
      <c r="H9" s="3">
        <v>0</v>
      </c>
      <c r="I9" s="22">
        <v>0</v>
      </c>
    </row>
    <row r="10" spans="1:9" ht="13.5">
      <c r="A10" s="45"/>
      <c r="B10" s="9" t="s">
        <v>32</v>
      </c>
      <c r="C10" s="3">
        <v>0.022952807906105193</v>
      </c>
      <c r="D10" s="20">
        <v>0.0011274190517603757</v>
      </c>
      <c r="E10" s="22">
        <v>4.911900349501443</v>
      </c>
      <c r="F10" s="3">
        <v>0.0007033160202876148</v>
      </c>
      <c r="G10" s="33">
        <v>3.0641829233474334</v>
      </c>
      <c r="H10" s="3">
        <v>0.0008811471465533188</v>
      </c>
      <c r="I10" s="22">
        <v>3.8389514265875215</v>
      </c>
    </row>
    <row r="11" spans="1:9" ht="13.5">
      <c r="A11" s="45"/>
      <c r="B11" s="9" t="s">
        <v>33</v>
      </c>
      <c r="C11" s="3">
        <v>0.013664524485854262</v>
      </c>
      <c r="D11" s="20">
        <v>0.001015899338572731</v>
      </c>
      <c r="E11" s="22">
        <v>7.4345751264481</v>
      </c>
      <c r="F11" s="3">
        <v>0.001015899338572731</v>
      </c>
      <c r="G11" s="33">
        <v>7.4345751264481</v>
      </c>
      <c r="H11" s="3">
        <v>0</v>
      </c>
      <c r="I11" s="22">
        <v>0</v>
      </c>
    </row>
    <row r="12" spans="1:9" ht="14.25" thickBot="1">
      <c r="A12" s="46"/>
      <c r="B12" s="11" t="s">
        <v>34</v>
      </c>
      <c r="C12" s="23">
        <v>0.01412125193067266</v>
      </c>
      <c r="D12" s="24">
        <v>0.002139977195778133</v>
      </c>
      <c r="E12" s="25">
        <v>15.154302226772865</v>
      </c>
      <c r="F12" s="23">
        <v>0.002139977195778133</v>
      </c>
      <c r="G12" s="34">
        <v>15.154302226772865</v>
      </c>
      <c r="H12" s="4">
        <v>0</v>
      </c>
      <c r="I12" s="5">
        <v>0</v>
      </c>
    </row>
    <row r="13" spans="1:9" ht="13.5">
      <c r="A13" s="44" t="s">
        <v>5</v>
      </c>
      <c r="B13" s="8" t="s">
        <v>29</v>
      </c>
      <c r="C13" s="27">
        <v>0.14183784544024156</v>
      </c>
      <c r="D13" s="28">
        <v>0.0032442171194742423</v>
      </c>
      <c r="E13" s="29">
        <v>2.2872718556917735</v>
      </c>
      <c r="F13" s="27">
        <v>0.0032442171194742423</v>
      </c>
      <c r="G13" s="32">
        <v>2.2872718556917735</v>
      </c>
      <c r="H13" s="27">
        <v>0</v>
      </c>
      <c r="I13" s="29">
        <v>0</v>
      </c>
    </row>
    <row r="14" spans="1:9" ht="13.5">
      <c r="A14" s="45"/>
      <c r="B14" s="9" t="s">
        <v>30</v>
      </c>
      <c r="C14" s="3">
        <v>0.19126097529554298</v>
      </c>
      <c r="D14" s="20">
        <v>0.004937131205856083</v>
      </c>
      <c r="E14" s="22">
        <v>2.581358376023682</v>
      </c>
      <c r="F14" s="3">
        <v>0.0044261831512526694</v>
      </c>
      <c r="G14" s="33">
        <v>2.314211325343908</v>
      </c>
      <c r="H14" s="3">
        <v>0.002187273932411057</v>
      </c>
      <c r="I14" s="22">
        <v>1.1436070160319989</v>
      </c>
    </row>
    <row r="15" spans="1:9" ht="13.5">
      <c r="A15" s="45"/>
      <c r="B15" s="9" t="s">
        <v>31</v>
      </c>
      <c r="C15" s="3">
        <v>0.2046409741660192</v>
      </c>
      <c r="D15" s="20">
        <v>0.011879621615981648</v>
      </c>
      <c r="E15" s="22">
        <v>5.8051041168051025</v>
      </c>
      <c r="F15" s="3">
        <v>0.005755817649777325</v>
      </c>
      <c r="G15" s="33">
        <v>2.812641834429404</v>
      </c>
      <c r="H15" s="3">
        <v>0.01039211109069809</v>
      </c>
      <c r="I15" s="22">
        <v>5.078216194508181</v>
      </c>
    </row>
    <row r="16" spans="1:9" ht="13.5">
      <c r="A16" s="45"/>
      <c r="B16" s="9" t="s">
        <v>32</v>
      </c>
      <c r="C16" s="3">
        <v>0.17609049061780718</v>
      </c>
      <c r="D16" s="20">
        <v>0.018357749774494024</v>
      </c>
      <c r="E16" s="22">
        <v>10.425179525644182</v>
      </c>
      <c r="F16" s="3">
        <v>0.006272168729780865</v>
      </c>
      <c r="G16" s="33">
        <v>3.5619008770860856</v>
      </c>
      <c r="H16" s="3">
        <v>0.017253025132077403</v>
      </c>
      <c r="I16" s="22">
        <v>9.797817628621388</v>
      </c>
    </row>
    <row r="17" spans="1:9" ht="13.5">
      <c r="A17" s="45"/>
      <c r="B17" s="9" t="s">
        <v>33</v>
      </c>
      <c r="C17" s="3">
        <v>0.04805791286009868</v>
      </c>
      <c r="D17" s="20">
        <v>0.005716871687955328</v>
      </c>
      <c r="E17" s="22">
        <v>11.895796857840466</v>
      </c>
      <c r="F17" s="3">
        <v>0.004288289944579742</v>
      </c>
      <c r="G17" s="33">
        <v>8.923171418333078</v>
      </c>
      <c r="H17" s="3">
        <v>0.0037806337098112903</v>
      </c>
      <c r="I17" s="22">
        <v>7.866828758912373</v>
      </c>
    </row>
    <row r="18" spans="1:9" ht="14.25" thickBot="1">
      <c r="A18" s="46"/>
      <c r="B18" s="11" t="s">
        <v>34</v>
      </c>
      <c r="C18" s="23">
        <v>0.06747512364015108</v>
      </c>
      <c r="D18" s="24">
        <v>0.009360516581106312</v>
      </c>
      <c r="E18" s="25">
        <v>13.872544541046732</v>
      </c>
      <c r="F18" s="23">
        <v>0.009360516581106312</v>
      </c>
      <c r="G18" s="34">
        <v>13.872544541046732</v>
      </c>
      <c r="H18" s="23">
        <v>0</v>
      </c>
      <c r="I18" s="25">
        <v>0</v>
      </c>
    </row>
    <row r="20" ht="13.5">
      <c r="A20" t="s">
        <v>16</v>
      </c>
    </row>
    <row r="21" ht="13.5">
      <c r="A21" t="s">
        <v>17</v>
      </c>
    </row>
    <row r="24" spans="1:6" ht="13.5">
      <c r="A24" s="6" t="s">
        <v>20</v>
      </c>
      <c r="B24" s="6"/>
      <c r="C24" s="6"/>
      <c r="D24" s="6"/>
      <c r="E24" s="6"/>
      <c r="F24" s="7"/>
    </row>
    <row r="25" spans="1:11" ht="14.25" thickBo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4" ht="14.25" thickBot="1">
      <c r="A26" s="37"/>
      <c r="B26" s="37"/>
      <c r="C26" s="36" t="s">
        <v>29</v>
      </c>
      <c r="D26" s="51" t="s">
        <v>30</v>
      </c>
      <c r="E26" s="51" t="s">
        <v>31</v>
      </c>
      <c r="F26" s="51" t="s">
        <v>32</v>
      </c>
      <c r="G26" s="51" t="s">
        <v>33</v>
      </c>
      <c r="H26" s="52" t="s">
        <v>34</v>
      </c>
      <c r="I26" s="37" t="s">
        <v>29</v>
      </c>
      <c r="J26" s="37" t="s">
        <v>30</v>
      </c>
      <c r="K26" s="37" t="s">
        <v>31</v>
      </c>
      <c r="L26" t="s">
        <v>32</v>
      </c>
      <c r="M26" t="s">
        <v>33</v>
      </c>
      <c r="N26" t="s">
        <v>34</v>
      </c>
    </row>
    <row r="27" spans="1:11" ht="13.5">
      <c r="A27" s="48" t="s">
        <v>4</v>
      </c>
      <c r="B27" s="12" t="s">
        <v>18</v>
      </c>
      <c r="C27" s="27">
        <f>C29+2*D7</f>
        <v>0.0283892331168991</v>
      </c>
      <c r="D27" s="28">
        <f>D29+2*D8</f>
        <v>0.04691901969834357</v>
      </c>
      <c r="E27" s="28">
        <f>E29+2*D9</f>
        <v>0.03812951061486299</v>
      </c>
      <c r="F27" s="28">
        <f>F29+2*D10</f>
        <v>0.025207646009625946</v>
      </c>
      <c r="G27" s="28">
        <f>G29+2*D11</f>
        <v>0.015696323162999723</v>
      </c>
      <c r="H27" s="29">
        <f>H29+2*D12</f>
        <v>0.018401206322228927</v>
      </c>
      <c r="I27" s="37"/>
      <c r="J27" s="37"/>
      <c r="K27" s="37"/>
    </row>
    <row r="28" spans="1:11" ht="13.5">
      <c r="A28" s="49"/>
      <c r="B28" s="38" t="s">
        <v>19</v>
      </c>
      <c r="C28" s="3">
        <f>C29-2*D7</f>
        <v>0.026257266988743498</v>
      </c>
      <c r="D28" s="20">
        <f>D29-2*D8</f>
        <v>0.03750876864259857</v>
      </c>
      <c r="E28" s="20">
        <f>E29-2*D9</f>
        <v>0.03408792997989069</v>
      </c>
      <c r="F28" s="20">
        <f>F29-2*D10</f>
        <v>0.02069796980258444</v>
      </c>
      <c r="G28" s="20">
        <f>G29-2*D11</f>
        <v>0.0116327258087088</v>
      </c>
      <c r="H28" s="22">
        <f>H29-2*D12</f>
        <v>0.009841297539116394</v>
      </c>
      <c r="I28" s="37"/>
      <c r="J28" s="37"/>
      <c r="K28" s="37"/>
    </row>
    <row r="29" spans="1:11" ht="14.25" thickBot="1">
      <c r="A29" s="50"/>
      <c r="B29" s="53" t="s">
        <v>1</v>
      </c>
      <c r="C29" s="23">
        <v>0.0273232500528213</v>
      </c>
      <c r="D29" s="24">
        <v>0.04221389417047107</v>
      </c>
      <c r="E29" s="24">
        <v>0.03610872029737684</v>
      </c>
      <c r="F29" s="24">
        <v>0.022952807906105193</v>
      </c>
      <c r="G29" s="24">
        <v>0.013664524485854262</v>
      </c>
      <c r="H29" s="25">
        <v>0.01412125193067266</v>
      </c>
      <c r="I29" s="37"/>
      <c r="J29" s="37"/>
      <c r="K29" s="37"/>
    </row>
    <row r="30" spans="1:11" ht="13.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3.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3.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3.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3.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3.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3.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3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3.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3.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3.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8" ht="14.25" thickBot="1"/>
    <row r="49" spans="1:14" ht="14.25" thickBot="1">
      <c r="A49" s="37"/>
      <c r="B49" s="37"/>
      <c r="C49" s="36" t="s">
        <v>29</v>
      </c>
      <c r="D49" s="51" t="s">
        <v>30</v>
      </c>
      <c r="E49" s="51" t="s">
        <v>31</v>
      </c>
      <c r="F49" s="51" t="s">
        <v>32</v>
      </c>
      <c r="G49" s="51" t="s">
        <v>33</v>
      </c>
      <c r="H49" s="52" t="s">
        <v>34</v>
      </c>
      <c r="I49" t="s">
        <v>29</v>
      </c>
      <c r="J49" t="s">
        <v>30</v>
      </c>
      <c r="K49" t="s">
        <v>31</v>
      </c>
      <c r="L49" t="s">
        <v>32</v>
      </c>
      <c r="M49" t="s">
        <v>33</v>
      </c>
      <c r="N49" t="s">
        <v>34</v>
      </c>
    </row>
    <row r="50" spans="1:8" ht="13.5">
      <c r="A50" s="48" t="s">
        <v>21</v>
      </c>
      <c r="B50" s="12" t="s">
        <v>18</v>
      </c>
      <c r="C50" s="27">
        <f>C52+2*D13</f>
        <v>0.14832627967919004</v>
      </c>
      <c r="D50" s="28">
        <f>D52+2*D14</f>
        <v>0.20113523770725514</v>
      </c>
      <c r="E50" s="28">
        <f>E52+2*D15</f>
        <v>0.2284002173979825</v>
      </c>
      <c r="F50" s="28">
        <f>F52+2*D16</f>
        <v>0.21280599016679524</v>
      </c>
      <c r="G50" s="28">
        <f>G52+2*D17</f>
        <v>0.05949165623600934</v>
      </c>
      <c r="H50" s="29">
        <f>H52+2*D18</f>
        <v>0.0861961568023637</v>
      </c>
    </row>
    <row r="51" spans="1:8" ht="13.5">
      <c r="A51" s="49"/>
      <c r="B51" s="38" t="s">
        <v>19</v>
      </c>
      <c r="C51" s="3">
        <f>C52-2*D13</f>
        <v>0.13534941120129307</v>
      </c>
      <c r="D51" s="20">
        <f>D52-2*D14</f>
        <v>0.18138671288383082</v>
      </c>
      <c r="E51" s="20">
        <f>E52-2*D15</f>
        <v>0.1808817309340559</v>
      </c>
      <c r="F51" s="20">
        <f>F52-2*D16</f>
        <v>0.13937499106881912</v>
      </c>
      <c r="G51" s="20">
        <f>G52-2*D17</f>
        <v>0.03662416948418802</v>
      </c>
      <c r="H51" s="22">
        <f>H52-2*D18</f>
        <v>0.04875409047793846</v>
      </c>
    </row>
    <row r="52" spans="1:8" ht="14.25" thickBot="1">
      <c r="A52" s="50"/>
      <c r="B52" s="53" t="s">
        <v>1</v>
      </c>
      <c r="C52" s="23">
        <v>0.14183784544024156</v>
      </c>
      <c r="D52" s="24">
        <v>0.19126097529554298</v>
      </c>
      <c r="E52" s="24">
        <v>0.2046409741660192</v>
      </c>
      <c r="F52" s="24">
        <v>0.17609049061780718</v>
      </c>
      <c r="G52" s="24">
        <v>0.04805791286009868</v>
      </c>
      <c r="H52" s="25">
        <v>0.06747512364015108</v>
      </c>
    </row>
    <row r="72" spans="1:6" ht="13.5">
      <c r="A72" s="6" t="s">
        <v>22</v>
      </c>
      <c r="B72" s="6"/>
      <c r="C72" s="6"/>
      <c r="D72" s="6"/>
      <c r="E72" s="6"/>
      <c r="F72" s="6"/>
    </row>
    <row r="73" spans="1:8" ht="14.25" thickBot="1">
      <c r="A73" s="37"/>
      <c r="B73" s="37"/>
      <c r="C73" s="37"/>
      <c r="D73" s="37"/>
      <c r="E73" s="37"/>
      <c r="F73" s="37"/>
      <c r="G73" s="37"/>
      <c r="H73" s="37"/>
    </row>
    <row r="74" spans="1:14" ht="14.25" thickBot="1">
      <c r="A74" s="37"/>
      <c r="B74" s="37"/>
      <c r="C74" s="36" t="s">
        <v>29</v>
      </c>
      <c r="D74" s="51" t="s">
        <v>30</v>
      </c>
      <c r="E74" s="51" t="s">
        <v>31</v>
      </c>
      <c r="F74" s="51" t="s">
        <v>32</v>
      </c>
      <c r="G74" s="51" t="s">
        <v>33</v>
      </c>
      <c r="H74" s="52" t="s">
        <v>34</v>
      </c>
      <c r="I74" t="s">
        <v>29</v>
      </c>
      <c r="J74" t="s">
        <v>30</v>
      </c>
      <c r="K74" t="s">
        <v>31</v>
      </c>
      <c r="L74" t="s">
        <v>32</v>
      </c>
      <c r="M74" t="s">
        <v>33</v>
      </c>
      <c r="N74" t="s">
        <v>34</v>
      </c>
    </row>
    <row r="75" spans="1:8" ht="13.5">
      <c r="A75" s="48" t="s">
        <v>4</v>
      </c>
      <c r="B75" s="12" t="s">
        <v>18</v>
      </c>
      <c r="C75" s="27">
        <f>C77+2*E7</f>
        <v>3.9287005094090217</v>
      </c>
      <c r="D75" s="28">
        <f>D77+2*E8</f>
        <v>11.188130707416684</v>
      </c>
      <c r="E75" s="28">
        <f>E77+2*E9</f>
        <v>5.63251396768288</v>
      </c>
      <c r="F75" s="28">
        <f>F77+2*E10</f>
        <v>9.84675350690899</v>
      </c>
      <c r="G75" s="28">
        <f>G77+2*E11</f>
        <v>14.882814777382054</v>
      </c>
      <c r="H75" s="29">
        <f>H77+2*E12</f>
        <v>30.3227257054764</v>
      </c>
    </row>
    <row r="76" spans="1:8" ht="13.5">
      <c r="A76" s="49"/>
      <c r="B76" s="38" t="s">
        <v>19</v>
      </c>
      <c r="C76" s="3">
        <f>C77-2*E7</f>
        <v>-3.8740540093033795</v>
      </c>
      <c r="D76" s="20">
        <f>D77-2*E8</f>
        <v>-11.103702919075742</v>
      </c>
      <c r="E76" s="20">
        <f>E77-2*E9</f>
        <v>-5.560296527088126</v>
      </c>
      <c r="F76" s="20">
        <f>F77-2*E10</f>
        <v>-9.800847891096781</v>
      </c>
      <c r="G76" s="20">
        <f>G77-2*E11</f>
        <v>-14.855485728410345</v>
      </c>
      <c r="H76" s="22">
        <f>H77-2*E12</f>
        <v>-30.29448320161506</v>
      </c>
    </row>
    <row r="77" spans="1:8" ht="14.25" thickBot="1">
      <c r="A77" s="50"/>
      <c r="B77" s="53" t="s">
        <v>1</v>
      </c>
      <c r="C77" s="23">
        <v>0.0273232500528213</v>
      </c>
      <c r="D77" s="24">
        <v>0.04221389417047107</v>
      </c>
      <c r="E77" s="24">
        <v>0.03610872029737684</v>
      </c>
      <c r="F77" s="24">
        <v>0.022952807906105193</v>
      </c>
      <c r="G77" s="24">
        <v>0.013664524485854262</v>
      </c>
      <c r="H77" s="25">
        <v>0.01412125193067266</v>
      </c>
    </row>
    <row r="93" ht="14.25" thickBot="1"/>
    <row r="94" spans="1:14" ht="14.25" thickBot="1">
      <c r="A94" s="37"/>
      <c r="B94" s="37"/>
      <c r="C94" s="36" t="s">
        <v>29</v>
      </c>
      <c r="D94" s="51" t="s">
        <v>30</v>
      </c>
      <c r="E94" s="51" t="s">
        <v>31</v>
      </c>
      <c r="F94" s="51" t="s">
        <v>32</v>
      </c>
      <c r="G94" s="51" t="s">
        <v>33</v>
      </c>
      <c r="H94" s="52" t="s">
        <v>34</v>
      </c>
      <c r="I94" t="s">
        <v>29</v>
      </c>
      <c r="J94" t="s">
        <v>30</v>
      </c>
      <c r="K94" t="s">
        <v>31</v>
      </c>
      <c r="L94" t="s">
        <v>32</v>
      </c>
      <c r="M94" t="s">
        <v>33</v>
      </c>
      <c r="N94" t="s">
        <v>34</v>
      </c>
    </row>
    <row r="95" spans="1:8" ht="13.5">
      <c r="A95" s="48" t="s">
        <v>21</v>
      </c>
      <c r="B95" s="12" t="s">
        <v>18</v>
      </c>
      <c r="C95" s="27">
        <f>C97+2*E13</f>
        <v>4.716381556823788</v>
      </c>
      <c r="D95" s="28">
        <f>D97+2*E14</f>
        <v>5.353977727342906</v>
      </c>
      <c r="E95" s="28">
        <f>E97+2*E15</f>
        <v>11.814849207776223</v>
      </c>
      <c r="F95" s="28">
        <f>F97+2*E16</f>
        <v>21.02644954190617</v>
      </c>
      <c r="G95" s="28">
        <f>G97+2*E17</f>
        <v>23.83965162854103</v>
      </c>
      <c r="H95" s="29">
        <f>H97+2*E18</f>
        <v>27.812564205733615</v>
      </c>
    </row>
    <row r="96" spans="1:8" ht="13.5">
      <c r="A96" s="49"/>
      <c r="B96" s="38" t="s">
        <v>19</v>
      </c>
      <c r="C96" s="3">
        <f>C97-2*E13</f>
        <v>-4.432705865943306</v>
      </c>
      <c r="D96" s="20">
        <f>D97-2*E14</f>
        <v>-4.971455776751821</v>
      </c>
      <c r="E96" s="20">
        <f>E97-2*E15</f>
        <v>-11.405567259444187</v>
      </c>
      <c r="F96" s="20">
        <f>F97-2*E16</f>
        <v>-20.67426856067056</v>
      </c>
      <c r="G96" s="20">
        <f>G97-2*E17</f>
        <v>-23.743535802820833</v>
      </c>
      <c r="H96" s="22">
        <f>H97-2*E18</f>
        <v>-27.677613958453314</v>
      </c>
    </row>
    <row r="97" spans="1:8" ht="14.25" thickBot="1">
      <c r="A97" s="50"/>
      <c r="B97" s="53" t="s">
        <v>1</v>
      </c>
      <c r="C97" s="23">
        <v>0.14183784544024156</v>
      </c>
      <c r="D97" s="24">
        <v>0.19126097529554298</v>
      </c>
      <c r="E97" s="24">
        <v>0.2046409741660192</v>
      </c>
      <c r="F97" s="24">
        <v>0.17609049061780718</v>
      </c>
      <c r="G97" s="24">
        <v>0.04805791286009868</v>
      </c>
      <c r="H97" s="25">
        <v>0.06747512364015108</v>
      </c>
    </row>
    <row r="115" spans="1:9" ht="13.5">
      <c r="A115" s="6" t="s">
        <v>23</v>
      </c>
      <c r="B115" s="6"/>
      <c r="C115" s="6"/>
      <c r="D115" s="6"/>
      <c r="E115" s="6"/>
      <c r="F115" s="6"/>
      <c r="G115" s="6"/>
      <c r="H115" s="6"/>
      <c r="I115" s="6"/>
    </row>
    <row r="116" spans="1:8" ht="14.25" thickBot="1">
      <c r="A116" s="37"/>
      <c r="B116" s="37"/>
      <c r="C116" s="37"/>
      <c r="D116" s="37"/>
      <c r="E116" s="37"/>
      <c r="F116" s="37"/>
      <c r="G116" s="37"/>
      <c r="H116" s="37"/>
    </row>
    <row r="117" spans="1:14" ht="14.25" thickBot="1">
      <c r="A117" s="37"/>
      <c r="B117" s="37"/>
      <c r="C117" s="36" t="s">
        <v>29</v>
      </c>
      <c r="D117" s="51" t="s">
        <v>30</v>
      </c>
      <c r="E117" s="51" t="s">
        <v>31</v>
      </c>
      <c r="F117" s="51" t="s">
        <v>32</v>
      </c>
      <c r="G117" s="51" t="s">
        <v>33</v>
      </c>
      <c r="H117" s="52" t="s">
        <v>34</v>
      </c>
      <c r="I117" t="s">
        <v>29</v>
      </c>
      <c r="J117" t="s">
        <v>30</v>
      </c>
      <c r="K117" t="s">
        <v>31</v>
      </c>
      <c r="L117" t="s">
        <v>32</v>
      </c>
      <c r="M117" t="s">
        <v>33</v>
      </c>
      <c r="N117" t="s">
        <v>34</v>
      </c>
    </row>
    <row r="118" spans="1:8" ht="13.5">
      <c r="A118" s="48" t="s">
        <v>4</v>
      </c>
      <c r="B118" s="12" t="s">
        <v>25</v>
      </c>
      <c r="C118" s="27">
        <f>C120+2*G7</f>
        <v>3.9287005094090217</v>
      </c>
      <c r="D118" s="28">
        <f>D120+2*G8</f>
        <v>5.1175711279210505</v>
      </c>
      <c r="E118" s="28">
        <f>E120+2*G9</f>
        <v>5.63251396768288</v>
      </c>
      <c r="F118" s="28">
        <f>F120+2*G10</f>
        <v>6.1513186546009715</v>
      </c>
      <c r="G118" s="28">
        <f>G120+2*G11</f>
        <v>14.882814777382054</v>
      </c>
      <c r="H118" s="29">
        <f>H120+2*G12</f>
        <v>30.3227257054764</v>
      </c>
    </row>
    <row r="119" spans="1:8" ht="13.5">
      <c r="A119" s="49"/>
      <c r="B119" s="38" t="s">
        <v>26</v>
      </c>
      <c r="C119" s="3">
        <f>C120-2*G7</f>
        <v>-3.8740540093033795</v>
      </c>
      <c r="D119" s="20">
        <f>D120-2*G8</f>
        <v>-5.033143339580108</v>
      </c>
      <c r="E119" s="20">
        <f>E120-2*G9</f>
        <v>-5.560296527088126</v>
      </c>
      <c r="F119" s="20">
        <f>F120-2*G10</f>
        <v>-6.105413038788762</v>
      </c>
      <c r="G119" s="20">
        <f>G120-2*G11</f>
        <v>-14.855485728410345</v>
      </c>
      <c r="H119" s="22">
        <f>H120-2*G12</f>
        <v>-30.29448320161506</v>
      </c>
    </row>
    <row r="120" spans="1:8" ht="14.25" thickBot="1">
      <c r="A120" s="50"/>
      <c r="B120" s="53" t="s">
        <v>1</v>
      </c>
      <c r="C120" s="23">
        <v>0.0273232500528213</v>
      </c>
      <c r="D120" s="24">
        <v>0.04221389417047107</v>
      </c>
      <c r="E120" s="24">
        <v>0.03610872029737684</v>
      </c>
      <c r="F120" s="24">
        <v>0.022952807906105193</v>
      </c>
      <c r="G120" s="24">
        <v>0.013664524485854262</v>
      </c>
      <c r="H120" s="25">
        <v>0.01412125193067266</v>
      </c>
    </row>
    <row r="136" ht="14.25" thickBot="1"/>
    <row r="137" spans="1:14" ht="14.25" thickBot="1">
      <c r="A137" s="37"/>
      <c r="B137" s="37"/>
      <c r="C137" s="36" t="s">
        <v>29</v>
      </c>
      <c r="D137" s="51" t="s">
        <v>30</v>
      </c>
      <c r="E137" s="51" t="s">
        <v>31</v>
      </c>
      <c r="F137" s="51" t="s">
        <v>32</v>
      </c>
      <c r="G137" s="51" t="s">
        <v>33</v>
      </c>
      <c r="H137" s="52" t="s">
        <v>34</v>
      </c>
      <c r="I137" t="s">
        <v>29</v>
      </c>
      <c r="J137" t="s">
        <v>30</v>
      </c>
      <c r="K137" t="s">
        <v>31</v>
      </c>
      <c r="L137" t="s">
        <v>32</v>
      </c>
      <c r="M137" t="s">
        <v>33</v>
      </c>
      <c r="N137" t="s">
        <v>34</v>
      </c>
    </row>
    <row r="138" spans="1:8" ht="13.5">
      <c r="A138" s="48" t="s">
        <v>21</v>
      </c>
      <c r="B138" s="12" t="s">
        <v>25</v>
      </c>
      <c r="C138" s="27">
        <f>C140+2*G13</f>
        <v>4.716381556823788</v>
      </c>
      <c r="D138" s="28">
        <f>D140+2*G14</f>
        <v>4.819683625983359</v>
      </c>
      <c r="E138" s="28">
        <f>E140+2*G15</f>
        <v>5.829924643024827</v>
      </c>
      <c r="F138" s="28">
        <f>F140+2*G16</f>
        <v>7.299892244789978</v>
      </c>
      <c r="G138" s="28">
        <f>G140+2*G17</f>
        <v>17.894400749526255</v>
      </c>
      <c r="H138" s="29">
        <f>H140+2*G18</f>
        <v>27.812564205733615</v>
      </c>
    </row>
    <row r="139" spans="1:8" ht="13.5">
      <c r="A139" s="49"/>
      <c r="B139" s="38" t="s">
        <v>26</v>
      </c>
      <c r="C139" s="3">
        <f>C140-2*G13</f>
        <v>-4.432705865943306</v>
      </c>
      <c r="D139" s="20">
        <f>D140-2*G14</f>
        <v>-4.437161675392273</v>
      </c>
      <c r="E139" s="20">
        <f>E140-2*G15</f>
        <v>-5.420642694692789</v>
      </c>
      <c r="F139" s="20">
        <f>F140-2*G16</f>
        <v>-6.947711263554364</v>
      </c>
      <c r="G139" s="20">
        <f>G140-2*G17</f>
        <v>-17.798284923806058</v>
      </c>
      <c r="H139" s="22">
        <f>H140-2*G18</f>
        <v>-27.677613958453314</v>
      </c>
    </row>
    <row r="140" spans="1:8" ht="14.25" thickBot="1">
      <c r="A140" s="50"/>
      <c r="B140" s="53" t="s">
        <v>1</v>
      </c>
      <c r="C140" s="23">
        <v>0.14183784544024156</v>
      </c>
      <c r="D140" s="24">
        <v>0.19126097529554298</v>
      </c>
      <c r="E140" s="24">
        <v>0.2046409741660192</v>
      </c>
      <c r="F140" s="24">
        <v>0.17609049061780718</v>
      </c>
      <c r="G140" s="24">
        <v>0.04805791286009868</v>
      </c>
      <c r="H140" s="25">
        <v>0.06747512364015108</v>
      </c>
    </row>
    <row r="158" spans="1:8" ht="13.5">
      <c r="A158" s="6" t="s">
        <v>24</v>
      </c>
      <c r="B158" s="6"/>
      <c r="C158" s="6"/>
      <c r="D158" s="6"/>
      <c r="E158" s="6"/>
      <c r="F158" s="6"/>
      <c r="G158" s="6"/>
      <c r="H158" s="6"/>
    </row>
    <row r="159" spans="1:8" ht="14.25" thickBot="1">
      <c r="A159" s="37"/>
      <c r="B159" s="37"/>
      <c r="C159" s="37"/>
      <c r="D159" s="37"/>
      <c r="E159" s="37"/>
      <c r="F159" s="37"/>
      <c r="G159" s="37"/>
      <c r="H159" s="37"/>
    </row>
    <row r="160" spans="1:14" ht="14.25" thickBot="1">
      <c r="A160" s="37"/>
      <c r="B160" s="37"/>
      <c r="C160" s="36" t="s">
        <v>29</v>
      </c>
      <c r="D160" s="51" t="s">
        <v>30</v>
      </c>
      <c r="E160" s="51" t="s">
        <v>31</v>
      </c>
      <c r="F160" s="51" t="s">
        <v>32</v>
      </c>
      <c r="G160" s="51" t="s">
        <v>33</v>
      </c>
      <c r="H160" s="52" t="s">
        <v>34</v>
      </c>
      <c r="I160" t="s">
        <v>29</v>
      </c>
      <c r="J160" t="s">
        <v>30</v>
      </c>
      <c r="K160" t="s">
        <v>31</v>
      </c>
      <c r="L160" t="s">
        <v>32</v>
      </c>
      <c r="M160" t="s">
        <v>33</v>
      </c>
      <c r="N160" t="s">
        <v>34</v>
      </c>
    </row>
    <row r="161" spans="1:8" ht="13.5">
      <c r="A161" s="48" t="s">
        <v>4</v>
      </c>
      <c r="B161" s="12" t="s">
        <v>27</v>
      </c>
      <c r="C161" s="27">
        <f>C163+2*I7</f>
        <v>0.0273232500528213</v>
      </c>
      <c r="D161" s="28">
        <f>D163+2*I8</f>
        <v>9.96553040416955</v>
      </c>
      <c r="E161" s="28">
        <f>E163+2*I9</f>
        <v>0.03610872029737684</v>
      </c>
      <c r="F161" s="28">
        <f>F163+2*I10</f>
        <v>7.700855661081148</v>
      </c>
      <c r="G161" s="28">
        <f>G163+2*I11</f>
        <v>0.013664524485854262</v>
      </c>
      <c r="H161" s="29">
        <f>H163+2*I12</f>
        <v>0.01412125193067266</v>
      </c>
    </row>
    <row r="162" spans="1:8" ht="13.5">
      <c r="A162" s="49"/>
      <c r="B162" s="38" t="s">
        <v>28</v>
      </c>
      <c r="C162" s="3">
        <f>C163-2*I7</f>
        <v>0.0273232500528213</v>
      </c>
      <c r="D162" s="20">
        <f>D163-2*I8</f>
        <v>-9.881102615828608</v>
      </c>
      <c r="E162" s="20">
        <f>E163-2*I9</f>
        <v>0.03610872029737684</v>
      </c>
      <c r="F162" s="20">
        <f>F163-2*I10</f>
        <v>-7.654950045268938</v>
      </c>
      <c r="G162" s="20">
        <f>G163-2*I11</f>
        <v>0.013664524485854262</v>
      </c>
      <c r="H162" s="22">
        <f>H163-2*I12</f>
        <v>0.01412125193067266</v>
      </c>
    </row>
    <row r="163" spans="1:8" ht="14.25" thickBot="1">
      <c r="A163" s="50"/>
      <c r="B163" s="53" t="s">
        <v>1</v>
      </c>
      <c r="C163" s="23">
        <v>0.0273232500528213</v>
      </c>
      <c r="D163" s="24">
        <v>0.04221389417047107</v>
      </c>
      <c r="E163" s="24">
        <v>0.03610872029737684</v>
      </c>
      <c r="F163" s="24">
        <v>0.022952807906105193</v>
      </c>
      <c r="G163" s="24">
        <v>0.013664524485854262</v>
      </c>
      <c r="H163" s="25">
        <v>0.01412125193067266</v>
      </c>
    </row>
    <row r="179" ht="14.25" thickBot="1"/>
    <row r="180" spans="1:14" ht="14.25" thickBot="1">
      <c r="A180" s="37"/>
      <c r="B180" s="37"/>
      <c r="C180" s="36" t="s">
        <v>29</v>
      </c>
      <c r="D180" s="51" t="s">
        <v>30</v>
      </c>
      <c r="E180" s="51" t="s">
        <v>31</v>
      </c>
      <c r="F180" s="51" t="s">
        <v>32</v>
      </c>
      <c r="G180" s="51" t="s">
        <v>33</v>
      </c>
      <c r="H180" s="52" t="s">
        <v>34</v>
      </c>
      <c r="I180" t="s">
        <v>29</v>
      </c>
      <c r="J180" t="s">
        <v>30</v>
      </c>
      <c r="K180" t="s">
        <v>31</v>
      </c>
      <c r="L180" t="s">
        <v>32</v>
      </c>
      <c r="M180" t="s">
        <v>33</v>
      </c>
      <c r="N180" t="s">
        <v>34</v>
      </c>
    </row>
    <row r="181" spans="1:8" ht="13.5">
      <c r="A181" s="48" t="s">
        <v>21</v>
      </c>
      <c r="B181" s="12" t="s">
        <v>27</v>
      </c>
      <c r="C181" s="27">
        <f>C183+2*I13</f>
        <v>0.14183784544024156</v>
      </c>
      <c r="D181" s="28">
        <f>D183+2*I14</f>
        <v>2.478475007359541</v>
      </c>
      <c r="E181" s="28">
        <f>E183+2*I15</f>
        <v>10.361073363182381</v>
      </c>
      <c r="F181" s="28">
        <f>F183+2*I16</f>
        <v>19.771725747860582</v>
      </c>
      <c r="G181" s="28">
        <f>G183+2*I17</f>
        <v>15.781715430684844</v>
      </c>
      <c r="H181" s="29">
        <f>H183+2*I18</f>
        <v>0.06747512364015108</v>
      </c>
    </row>
    <row r="182" spans="1:8" ht="13.5">
      <c r="A182" s="49"/>
      <c r="B182" s="38" t="s">
        <v>28</v>
      </c>
      <c r="C182" s="3">
        <f>C183-2*I13</f>
        <v>0.14183784544024156</v>
      </c>
      <c r="D182" s="20">
        <f>D183-2*I14</f>
        <v>-2.0959530567684546</v>
      </c>
      <c r="E182" s="20">
        <f>E183-2*I15</f>
        <v>-9.951791414850344</v>
      </c>
      <c r="F182" s="20">
        <f>F183-2*I16</f>
        <v>-19.41954476662497</v>
      </c>
      <c r="G182" s="20">
        <f>G183-2*I17</f>
        <v>-15.685599604964647</v>
      </c>
      <c r="H182" s="22">
        <f>H183-2*I18</f>
        <v>0.06747512364015108</v>
      </c>
    </row>
    <row r="183" spans="1:8" ht="14.25" thickBot="1">
      <c r="A183" s="50"/>
      <c r="B183" s="53" t="s">
        <v>1</v>
      </c>
      <c r="C183" s="23">
        <v>0.14183784544024156</v>
      </c>
      <c r="D183" s="24">
        <v>0.19126097529554298</v>
      </c>
      <c r="E183" s="24">
        <v>0.2046409741660192</v>
      </c>
      <c r="F183" s="24">
        <v>0.17609049061780718</v>
      </c>
      <c r="G183" s="24">
        <v>0.04805791286009868</v>
      </c>
      <c r="H183" s="25">
        <v>0.06747512364015108</v>
      </c>
    </row>
  </sheetData>
  <printOptions/>
  <pageMargins left="0.75" right="0.75" top="1" bottom="1" header="0.512" footer="0.512"/>
  <pageSetup horizontalDpi="355" verticalDpi="355" orientation="landscape" paperSize="9" r:id="rId2"/>
  <rowBreaks count="8" manualBreakCount="8">
    <brk id="22" max="255" man="1"/>
    <brk id="47" max="255" man="1"/>
    <brk id="70" max="255" man="1"/>
    <brk id="92" max="255" man="1"/>
    <brk id="113" max="255" man="1"/>
    <brk id="135" max="255" man="1"/>
    <brk id="156" max="255" man="1"/>
    <brk id="1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sigemitu</dc:creator>
  <cp:keywords/>
  <dc:description/>
  <cp:lastModifiedBy>sigemitu</cp:lastModifiedBy>
  <cp:lastPrinted>2003-12-17T00:34:35Z</cp:lastPrinted>
  <dcterms:created xsi:type="dcterms:W3CDTF">2003-12-16T04:20:46Z</dcterms:created>
  <dcterms:modified xsi:type="dcterms:W3CDTF">2003-12-17T02:53:58Z</dcterms:modified>
  <cp:category/>
  <cp:version/>
  <cp:contentType/>
  <cp:contentStatus/>
</cp:coreProperties>
</file>